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05" windowWidth="27795" windowHeight="7890" tabRatio="795"/>
  </bookViews>
  <sheets>
    <sheet name="Доходы" sheetId="102" r:id="rId1"/>
    <sheet name="Ведомственная 2024-2026" sheetId="101" r:id="rId2"/>
    <sheet name="Субвенции 2024" sheetId="2" r:id="rId3"/>
    <sheet name="Субвенции 2025-2026" sheetId="3" r:id="rId4"/>
    <sheet name="Источники 2024" sheetId="4" r:id="rId5"/>
    <sheet name="Источники 2025-2026" sheetId="5" r:id="rId6"/>
    <sheet name="Функциональная 2024-2026" sheetId="103" r:id="rId7"/>
    <sheet name="Целевые 2024-2026" sheetId="104" r:id="rId8"/>
    <sheet name="Заимствования 2024" sheetId="91" r:id="rId9"/>
    <sheet name="Заимствования 2025-2026" sheetId="96" r:id="rId10"/>
  </sheets>
  <definedNames>
    <definedName name="_xlnm.Print_Titles" localSheetId="2">'Субвенции 2024'!$6:$9</definedName>
    <definedName name="_xlnm.Print_Titles" localSheetId="3">'Субвенции 2025-2026'!$7:$9</definedName>
  </definedNames>
  <calcPr calcId="145621" iterate="1"/>
</workbook>
</file>

<file path=xl/calcChain.xml><?xml version="1.0" encoding="utf-8"?>
<calcChain xmlns="http://schemas.openxmlformats.org/spreadsheetml/2006/main">
  <c r="B44" i="3" l="1"/>
  <c r="B24" i="3"/>
  <c r="K21" i="91" l="1"/>
  <c r="K14" i="91"/>
  <c r="K16" i="4" l="1"/>
  <c r="K19" i="4"/>
  <c r="K20" i="4"/>
  <c r="E24" i="3" l="1"/>
  <c r="C10" i="3"/>
  <c r="D10" i="3"/>
  <c r="E10" i="3"/>
  <c r="B10" i="3"/>
  <c r="B24" i="2"/>
  <c r="B53" i="2" s="1"/>
  <c r="B10" i="2"/>
  <c r="E44" i="3" l="1"/>
  <c r="M21" i="96" l="1"/>
  <c r="K21" i="96"/>
  <c r="M14" i="96"/>
  <c r="K14" i="96"/>
  <c r="N13" i="5" l="1"/>
  <c r="N15" i="5"/>
  <c r="N19" i="5"/>
  <c r="N18" i="5" s="1"/>
  <c r="K13" i="5"/>
  <c r="K15" i="5"/>
  <c r="K12" i="4"/>
  <c r="K18" i="4"/>
  <c r="D46" i="2" l="1"/>
  <c r="F34" i="3" l="1"/>
  <c r="C34" i="3"/>
  <c r="D23" i="2" l="1"/>
  <c r="F36" i="3" l="1"/>
  <c r="G43" i="3" l="1"/>
  <c r="L8" i="4" l="1"/>
  <c r="C32" i="3" l="1"/>
  <c r="C24" i="3" s="1"/>
  <c r="C44" i="3" s="1"/>
  <c r="L26" i="4" l="1"/>
  <c r="L30" i="4"/>
  <c r="L20" i="4"/>
  <c r="L21" i="4"/>
  <c r="L19" i="4"/>
  <c r="L18" i="4"/>
  <c r="L13" i="4"/>
  <c r="L12" i="4"/>
  <c r="L9" i="4"/>
  <c r="L11" i="4"/>
  <c r="D47" i="2" l="1"/>
  <c r="F14" i="3"/>
  <c r="G27" i="3" l="1"/>
  <c r="G29" i="3"/>
  <c r="G31" i="3"/>
  <c r="G32" i="3"/>
  <c r="G34" i="3"/>
  <c r="G36" i="3"/>
  <c r="G41" i="3"/>
  <c r="G25" i="3"/>
  <c r="G13" i="3"/>
  <c r="G14" i="3"/>
  <c r="G15" i="3"/>
  <c r="G17" i="3"/>
  <c r="G18" i="3"/>
  <c r="G20" i="3"/>
  <c r="G21" i="3"/>
  <c r="G23" i="3"/>
  <c r="G11" i="3"/>
  <c r="D32" i="3"/>
  <c r="D34" i="3"/>
  <c r="D25" i="2"/>
  <c r="D29" i="2"/>
  <c r="D34" i="2"/>
  <c r="D35" i="2"/>
  <c r="D36" i="2"/>
  <c r="D38" i="2"/>
  <c r="D39" i="2"/>
  <c r="D44" i="2"/>
  <c r="D52" i="2"/>
  <c r="D13" i="2"/>
  <c r="D14" i="2"/>
  <c r="D15" i="2"/>
  <c r="D16" i="2"/>
  <c r="D17" i="2"/>
  <c r="D18" i="2"/>
  <c r="D20" i="2"/>
  <c r="D21" i="2"/>
  <c r="D11" i="2"/>
  <c r="C24" i="2"/>
  <c r="D24" i="3" l="1"/>
  <c r="D44" i="3" s="1"/>
  <c r="D31" i="2"/>
  <c r="O10" i="5"/>
  <c r="O13" i="5"/>
  <c r="O14" i="5"/>
  <c r="O15" i="5"/>
  <c r="O16" i="5"/>
  <c r="O18" i="5"/>
  <c r="O19" i="5"/>
  <c r="O20" i="5"/>
  <c r="O25" i="5"/>
  <c r="O29" i="5"/>
  <c r="O9" i="5"/>
  <c r="N28" i="5"/>
  <c r="N27" i="5" s="1"/>
  <c r="N26" i="5" s="1"/>
  <c r="N24" i="5"/>
  <c r="N17" i="5"/>
  <c r="O17" i="5" s="1"/>
  <c r="N12" i="5"/>
  <c r="L10" i="5"/>
  <c r="L13" i="5"/>
  <c r="L14" i="5"/>
  <c r="L15" i="5"/>
  <c r="L16" i="5"/>
  <c r="L18" i="5"/>
  <c r="L19" i="5"/>
  <c r="L20" i="5"/>
  <c r="L25" i="5"/>
  <c r="L29" i="5"/>
  <c r="L9" i="5"/>
  <c r="K28" i="5"/>
  <c r="K27" i="5" s="1"/>
  <c r="K26" i="5" s="1"/>
  <c r="K24" i="5"/>
  <c r="K23" i="5" s="1"/>
  <c r="K17" i="5"/>
  <c r="K12" i="5"/>
  <c r="L14" i="4"/>
  <c r="L15" i="4"/>
  <c r="K29" i="4"/>
  <c r="K25" i="4"/>
  <c r="F24" i="3"/>
  <c r="F12" i="3"/>
  <c r="G12" i="3" s="1"/>
  <c r="F10" i="3" l="1"/>
  <c r="G10" i="3" s="1"/>
  <c r="K24" i="4"/>
  <c r="L24" i="4" s="1"/>
  <c r="L25" i="4"/>
  <c r="K28" i="4"/>
  <c r="L29" i="4"/>
  <c r="O12" i="5"/>
  <c r="O24" i="5"/>
  <c r="O26" i="5"/>
  <c r="O28" i="5"/>
  <c r="N23" i="5"/>
  <c r="O27" i="5"/>
  <c r="K22" i="5"/>
  <c r="K21" i="5" s="1"/>
  <c r="K11" i="5" s="1"/>
  <c r="F44" i="3"/>
  <c r="G44" i="3" s="1"/>
  <c r="G24" i="3"/>
  <c r="K23" i="4" l="1"/>
  <c r="L23" i="4" s="1"/>
  <c r="K27" i="4"/>
  <c r="L27" i="4" s="1"/>
  <c r="L28" i="4"/>
  <c r="N22" i="5"/>
  <c r="O23" i="5"/>
  <c r="K30" i="5"/>
  <c r="K22" i="4" l="1"/>
  <c r="L22" i="4" s="1"/>
  <c r="O22" i="5"/>
  <c r="N21" i="5"/>
  <c r="N11" i="5" s="1"/>
  <c r="D12" i="2"/>
  <c r="K31" i="4" l="1"/>
  <c r="L31" i="4" s="1"/>
  <c r="K10" i="4"/>
  <c r="L10" i="4" s="1"/>
  <c r="C10" i="2"/>
  <c r="D10" i="2" s="1"/>
  <c r="O21" i="5"/>
  <c r="N30" i="5"/>
  <c r="O30" i="5" s="1"/>
  <c r="O11" i="5"/>
  <c r="D24" i="2"/>
  <c r="C53" i="2" l="1"/>
  <c r="D53" i="2" s="1"/>
  <c r="L17" i="5"/>
  <c r="L12" i="5" l="1"/>
  <c r="L28" i="5"/>
  <c r="L24" i="5"/>
  <c r="L27" i="5" l="1"/>
  <c r="L26" i="5"/>
  <c r="L23" i="5"/>
  <c r="L22" i="5" l="1"/>
  <c r="L21" i="5" l="1"/>
  <c r="E21" i="2"/>
  <c r="F21" i="2" s="1"/>
  <c r="F20" i="2"/>
  <c r="F18" i="2"/>
  <c r="F17" i="2"/>
  <c r="E16" i="2"/>
  <c r="L11" i="5" l="1"/>
  <c r="L30" i="5"/>
  <c r="E10" i="2"/>
  <c r="E53" i="2" s="1"/>
  <c r="F16" i="2"/>
  <c r="F53" i="2" l="1"/>
  <c r="F10" i="2"/>
</calcChain>
</file>

<file path=xl/sharedStrings.xml><?xml version="1.0" encoding="utf-8"?>
<sst xmlns="http://schemas.openxmlformats.org/spreadsheetml/2006/main" count="13896" uniqueCount="1123">
  <si>
    <t>к Решению Совета депутатов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</si>
  <si>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</si>
  <si>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</si>
  <si>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</si>
  <si>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Привлечение городскими округами кредитов от кредитных организаций в валюте Российской Федерации</t>
  </si>
  <si>
    <t>Приложение № 5</t>
  </si>
  <si>
    <t>(тыс.руб.)</t>
  </si>
  <si>
    <t>Наименование</t>
  </si>
  <si>
    <t>План</t>
  </si>
  <si>
    <t>Уточненный план</t>
  </si>
  <si>
    <t>Отклонение</t>
  </si>
  <si>
    <t>Субсидии всего, в том числе:</t>
  </si>
  <si>
    <t>ВСЕГО</t>
  </si>
  <si>
    <t>2023 год</t>
  </si>
  <si>
    <t>Приложение № 6</t>
  </si>
  <si>
    <t>2024 год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</si>
  <si>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</si>
  <si>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Субвенции всего, в том числе на:</t>
  </si>
  <si>
    <t>выплату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</si>
  <si>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</si>
  <si>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</si>
  <si>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</si>
  <si>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Субсидии всего, в том числе на: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</si>
  <si>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</si>
  <si>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реализацию мероприятий по обеспечению жильем молодых семей</t>
  </si>
  <si>
    <t>строительство и реконструкцию объектов очистки сточных вод</t>
  </si>
  <si>
    <t>проектирование и строительство дошкольных образовательных организаций</t>
  </si>
  <si>
    <t>создание новых мест в общеобразовательных организациях</t>
  </si>
  <si>
    <t>капитальные вложения в объекты общего образования</t>
  </si>
  <si>
    <t>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</si>
  <si>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государственную поддержку отрасли культуры (модернизация библиотек в части комплектования книжных фондов муниципальных общедоступных библиотек)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</si>
  <si>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</si>
  <si>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мероприятия по организации отдыха детей в каникулярное время</t>
  </si>
  <si>
    <t>строительство и реконструкцию (модернизацию) объектов питьевого водоснабжения</t>
  </si>
  <si>
    <t>Приложение № 7</t>
  </si>
  <si>
    <t>(тыс. руб.)</t>
  </si>
  <si>
    <t>Код</t>
  </si>
  <si>
    <t> ПРОФИЦИТ БЮДЖЕТА (со знаком "плюс") ДЕФИЦИТ БЮДЖЕТА (со знаком "минус") </t>
  </si>
  <si>
    <t>В процентах к общей сумме доходов без учета финансовой помощи бюджетов других уровней</t>
  </si>
  <si>
    <t>000</t>
  </si>
  <si>
    <t>01</t>
  </si>
  <si>
    <t>00</t>
  </si>
  <si>
    <t>0000</t>
  </si>
  <si>
    <t>ИСТОЧНИКИ ВНУТРЕННЕГО ФИНАНСИРОВАНИЯ  ДЕФИЦИТОВ БЮДЖЕТОВ</t>
  </si>
  <si>
    <t>02</t>
  </si>
  <si>
    <t>Кредиты кредитных организаций в валюте Российской Федерации</t>
  </si>
  <si>
    <t>700</t>
  </si>
  <si>
    <t>901</t>
  </si>
  <si>
    <t>04</t>
  </si>
  <si>
    <t>710</t>
  </si>
  <si>
    <t>800</t>
  </si>
  <si>
    <t>Погашение кредитов, предоставленных кредитными организациями в валюте Российской Федерации</t>
  </si>
  <si>
    <t>810</t>
  </si>
  <si>
    <t>Погашение бюджетами городских округов кредитов от кредитных организаций в валюте Российской Федерации</t>
  </si>
  <si>
    <t>05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</si>
  <si>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</si>
  <si>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</si>
  <si>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</si>
  <si>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</si>
  <si>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</si>
  <si>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</si>
  <si>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600</t>
  </si>
  <si>
    <t>Уменьшение остатков средств бюджета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</si>
  <si>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</si>
  <si>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</si>
  <si>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</si>
  <si>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 ИТОГО ИСТОЧНИКОВ ВНУТРЕННЕГО ФИНАНСИРОВАНИЯ </t>
  </si>
  <si>
    <t>Приложение № 8</t>
  </si>
  <si>
    <t>Привлечение кредитов от кредитных организаций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</si>
  <si>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</si>
  <si>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03</t>
  </si>
  <si>
    <t>Бюджетные кредиты  из других бюджетов бюджетной системы Российской Федерации</t>
  </si>
  <si>
    <t>Бюджетные кредиты 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</si>
  <si>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 в валюте Российской Федерации</t>
  </si>
  <si>
    <t>Итого</t>
  </si>
  <si>
    <t>620</t>
  </si>
  <si>
    <t>0510106140</t>
  </si>
  <si>
    <t>11</t>
  </si>
  <si>
    <t>945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</si>
  <si>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</si>
  <si>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</si>
  <si>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 в сфере физической культуры и спорта</t>
  </si>
  <si>
    <t>340</t>
  </si>
  <si>
    <t>0510100570</t>
  </si>
  <si>
    <t>Стипендии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</si>
  <si>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</si>
  <si>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</si>
  <si>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</si>
  <si>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</si>
  <si>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</si>
  <si>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</si>
  <si>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</si>
  <si>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</si>
  <si>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</si>
  <si>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</si>
  <si>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Организация и проведение официальных физкультурно-оздоровительных и спортивных мероприятий</t>
  </si>
  <si>
    <t>0510100000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</si>
  <si>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</si>
  <si>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0510000000</t>
  </si>
  <si>
    <t>Подпрограмма "Развитие физической культуры и спорта"</t>
  </si>
  <si>
    <t>0500000000</t>
  </si>
  <si>
    <t>Муниципальная программа "Спорт"</t>
  </si>
  <si>
    <t>0420300000</t>
  </si>
  <si>
    <t>0420000000</t>
  </si>
  <si>
    <t>0400000000</t>
  </si>
  <si>
    <t>Муниципальная программа "Социальная защита населения"</t>
  </si>
  <si>
    <t>Массовый спорт</t>
  </si>
  <si>
    <t>Субсидии бюджетным учреждениям</t>
  </si>
  <si>
    <t>Подпрограмма "Подготовка спортивного резерва"</t>
  </si>
  <si>
    <t>Физическая культура</t>
  </si>
  <si>
    <t>1250100120</t>
  </si>
  <si>
    <t>Обеспечение деятельности администрации</t>
  </si>
  <si>
    <t>1250100000</t>
  </si>
  <si>
    <t>Основное мероприятие "Создание условий для реализации полномочий органов местного самоуправления"</t>
  </si>
  <si>
    <t>1250000000</t>
  </si>
  <si>
    <t>Обеспечивающая подпрограмма</t>
  </si>
  <si>
    <t>1200000000</t>
  </si>
  <si>
    <t>Муниципальная программа "Управление имуществом и муниципальными финансами"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</si>
  <si>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</si>
  <si>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Управление по физической культуре и спорту Администрации городского округа Мытищи</t>
  </si>
  <si>
    <t>08</t>
  </si>
  <si>
    <t>944</t>
  </si>
  <si>
    <t>Мероприятия в сфере культуры</t>
  </si>
  <si>
    <t>Расходы на обеспечение деятельности (оказание услуг) муниципальных учреждений - культурно-досуговые учреждения</t>
  </si>
  <si>
    <t>Основное мероприятие "Обеспечение функций культурно-досуговых учреждений"</t>
  </si>
  <si>
    <t>350</t>
  </si>
  <si>
    <t>Премии и гранты</t>
  </si>
  <si>
    <t>Стипендии в области образования, культуры и искусства</t>
  </si>
  <si>
    <t>Основное мероприятие "Реализация отдельных функций органа местного самоуправления в сфере культуры"</t>
  </si>
  <si>
    <t>02401L4660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</si>
  <si>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</si>
  <si>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0240106120</t>
  </si>
  <si>
    <t>Расходы на обеспечение деятельности (оказание услуг) муниципальных учреждений - театрально-концертные организации</t>
  </si>
  <si>
    <t>0240100500</t>
  </si>
  <si>
    <t>0240100000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</si>
  <si>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</si>
  <si>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0240000000</t>
  </si>
  <si>
    <t>02301L5198</t>
  </si>
  <si>
    <t>0230106100</t>
  </si>
  <si>
    <t>Расходы на обеспечение деятельности (оказание услуг) муниципальных учреждений - библиотеки</t>
  </si>
  <si>
    <t>0230100000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</si>
  <si>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</si>
  <si>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0230000000</t>
  </si>
  <si>
    <t>0220106130</t>
  </si>
  <si>
    <t>Расходы на обеспечение деятельности (оказание услуг) муниципальных учреждений - музеи, галереи</t>
  </si>
  <si>
    <t>0220100000</t>
  </si>
  <si>
    <t>Основное мероприятие "Обеспечение выполнения функций муниципальных музеев"</t>
  </si>
  <si>
    <t>0220000000</t>
  </si>
  <si>
    <t>0200000000</t>
  </si>
  <si>
    <t>Культура</t>
  </si>
  <si>
    <t>07</t>
  </si>
  <si>
    <t>Расходы на обеспечение деятельности (оказание услуг) муниципальных учреждений в сфере молодежной политики</t>
  </si>
  <si>
    <t>1340100770</t>
  </si>
  <si>
    <t>Организация и осуществление мероприятий по работе с детьми и молодежью в городском округе</t>
  </si>
  <si>
    <t>1340100000</t>
  </si>
  <si>
    <t>1340000000</t>
  </si>
  <si>
    <t>Подпрограмма "Молодежь Подмосковья"</t>
  </si>
  <si>
    <t>1300000000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</si>
  <si>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</si>
  <si>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Молодежная политика</t>
  </si>
  <si>
    <t>310</t>
  </si>
  <si>
    <t>10</t>
  </si>
  <si>
    <t>919</t>
  </si>
  <si>
    <t>Публичные нормативные социальные выплаты гражданам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</si>
  <si>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</si>
  <si>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0310200000</t>
  </si>
  <si>
    <t>0310000000</t>
  </si>
  <si>
    <t>0300000000</t>
  </si>
  <si>
    <t>Муниципальная программа "Образование"</t>
  </si>
  <si>
    <t>Охрана семьи и детства</t>
  </si>
  <si>
    <t>09</t>
  </si>
  <si>
    <t>152E400000</t>
  </si>
  <si>
    <t>Федеральный проект "Цифровая образовательная среда"</t>
  </si>
  <si>
    <t>1520000000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</si>
  <si>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</si>
  <si>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1500000000</t>
  </si>
  <si>
    <t>Муниципальная программа "Цифровое муниципальное образование"</t>
  </si>
  <si>
    <t>Мероприятия по организации отдыха детей в каникулярное время</t>
  </si>
  <si>
    <t>Обеспечение деятельности прочих учреждений образования</t>
  </si>
  <si>
    <t>Мероприятия в сфере образования</t>
  </si>
  <si>
    <t>Другие вопросы в области образования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</si>
  <si>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</si>
  <si>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</si>
  <si>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</si>
  <si>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Подпрограмма "Дополнительное образование, воспитание и психолого-социальное сопровождение детей"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</si>
  <si>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</si>
  <si>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</si>
  <si>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Основное мероприятие "Финансовое обеспечение деятельности образовательных организаций"</t>
  </si>
  <si>
    <t>0320000000</t>
  </si>
  <si>
    <t>Подпрограмма "Общее образование"</t>
  </si>
  <si>
    <t>Дополнительное образование детей</t>
  </si>
  <si>
    <t>Федеральный проект "Современная школа"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</si>
  <si>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</si>
  <si>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Общее образование</t>
  </si>
  <si>
    <t>031P2S2330</t>
  </si>
  <si>
    <t>031P200000</t>
  </si>
  <si>
    <t>Федеральный проект "Содействие занятости"</t>
  </si>
  <si>
    <t>03102S2880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</si>
  <si>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</si>
  <si>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Дошкольное образование</t>
  </si>
  <si>
    <t>850</t>
  </si>
  <si>
    <t>Уплата налогов, сборов и иных платежей</t>
  </si>
  <si>
    <t>Иные бюджетные ассигнования</t>
  </si>
  <si>
    <t>120</t>
  </si>
  <si>
    <t>06</t>
  </si>
  <si>
    <t>904</t>
  </si>
  <si>
    <t>Расходы на выплаты персоналу государственных (муниципальных) органов</t>
  </si>
  <si>
    <t>9500000150</t>
  </si>
  <si>
    <t>Обеспечение деятельности контрольно-счетной палаты</t>
  </si>
  <si>
    <t>9500000000</t>
  </si>
  <si>
    <t>Руководство и управление в сфере установленных функций органов местного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</si>
  <si>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</si>
  <si>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городского округа Мытищи Московской области</t>
  </si>
  <si>
    <t>1250100160</t>
  </si>
  <si>
    <t>903</t>
  </si>
  <si>
    <t>Обеспечение деятельности финансового органа</t>
  </si>
  <si>
    <t>Финансовое управление Администрации городского округа Мытищи</t>
  </si>
  <si>
    <t>9500000030</t>
  </si>
  <si>
    <t>902</t>
  </si>
  <si>
    <t>Расходы на содержание представительного органа муниципального образования</t>
  </si>
  <si>
    <t>9500000010</t>
  </si>
  <si>
    <t>Председатель представительного органа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</si>
  <si>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</si>
  <si>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депутатов городского округа Мытищи Московской области</t>
  </si>
  <si>
    <t>730</t>
  </si>
  <si>
    <t>13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</si>
  <si>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</si>
  <si>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</si>
  <si>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</si>
  <si>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12</t>
  </si>
  <si>
    <t>1520100000</t>
  </si>
  <si>
    <t>Основное мероприятие "Информационная инфраструктура"</t>
  </si>
  <si>
    <t>1310700000</t>
  </si>
  <si>
    <t>Основное мероприятие "Организация создания и эксплуатации сети объектов наружной рекламы"</t>
  </si>
  <si>
    <t>1310100820</t>
  </si>
  <si>
    <t>1310100000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</si>
  <si>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</si>
  <si>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1310000000</t>
  </si>
  <si>
    <t>Другие вопросы в области средств массовой информации</t>
  </si>
  <si>
    <t>Периодическая печать и издательства</t>
  </si>
  <si>
    <t>Телевидение и радиовещание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</si>
  <si>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</si>
  <si>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</si>
  <si>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</si>
  <si>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</si>
  <si>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1800000000</t>
  </si>
  <si>
    <t>Муниципальная программа "Строительство объектов социальной инфраструктуры"</t>
  </si>
  <si>
    <t>Оказание поддержки социально ориентированным некоммерческим организациям</t>
  </si>
  <si>
    <t>Подпрограмма "Развитие и поддержка социально ориентированных некоммерческих организаций"</t>
  </si>
  <si>
    <t>Другие вопросы в области социальной политики</t>
  </si>
  <si>
    <t>0930160820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</si>
  <si>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</si>
  <si>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0930100000</t>
  </si>
  <si>
    <t>0930000000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</si>
  <si>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</si>
  <si>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320</t>
  </si>
  <si>
    <t>09201L4970</t>
  </si>
  <si>
    <t>Социальные выплаты гражданам, кроме публичных нормативных социальных выплат</t>
  </si>
  <si>
    <t>Реализация мероприятий по обеспечению жильем молодых семей</t>
  </si>
  <si>
    <t>0920174970</t>
  </si>
  <si>
    <t>Реализация мероприятий по обеспечению жильем молодых семей за счет средств местного бюджета</t>
  </si>
  <si>
    <t>0920100000</t>
  </si>
  <si>
    <t>0920000000</t>
  </si>
  <si>
    <t>Подпрограмма "Обеспечение жильем молодых семей"</t>
  </si>
  <si>
    <t>0900000000</t>
  </si>
  <si>
    <t>Муниципальная программа "Жилище"</t>
  </si>
  <si>
    <t>9900001120</t>
  </si>
  <si>
    <t>9900000000</t>
  </si>
  <si>
    <t>Непрограммные расходы</t>
  </si>
  <si>
    <t>0410000000</t>
  </si>
  <si>
    <t>Подпрограмма "Социальная поддержка граждан"</t>
  </si>
  <si>
    <t>Социальное обеспечение населения</t>
  </si>
  <si>
    <t>Предоставление доплаты за выслугу лет к трудовой пенсии муниципальным служащим за счет средств местного бюджета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</si>
  <si>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</si>
  <si>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Пенсионное обеспечение</t>
  </si>
  <si>
    <t>9900000100</t>
  </si>
  <si>
    <t>1140101230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</si>
  <si>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</si>
  <si>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1140100000</t>
  </si>
  <si>
    <t>1140000000</t>
  </si>
  <si>
    <t>Подпрограмма "Развитие потребительского рынка и услуг на территории муниципального образования Московской области"</t>
  </si>
  <si>
    <t>1100000000</t>
  </si>
  <si>
    <t>Муниципальная программа "Предпринимательство"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</si>
  <si>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</si>
  <si>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1230100000</t>
  </si>
  <si>
    <t>1230000000</t>
  </si>
  <si>
    <t>Профессиональная подготовка, переподготовка и повышение квалификации</t>
  </si>
  <si>
    <t>Капитальные вложения в объекты общего образования</t>
  </si>
  <si>
    <t>183E155209</t>
  </si>
  <si>
    <t>Создание новых мест в общеобразовательных организациях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</si>
  <si>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</si>
  <si>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183E100000</t>
  </si>
  <si>
    <t>1830200000</t>
  </si>
  <si>
    <t>Основное мероприятие "Организация строительства (реконструкции) объектов общего образования"</t>
  </si>
  <si>
    <t>1830000000</t>
  </si>
  <si>
    <t>Подпрограмма "Строительство (реконструкция) объектов образования"</t>
  </si>
  <si>
    <t>18301S4440</t>
  </si>
  <si>
    <t>Проектирование и строительство дошкольных образовательных организаций</t>
  </si>
  <si>
    <t>1830100000</t>
  </si>
  <si>
    <t>Основное мероприятие "Организация строительства (реконструкции) объектов дошкольного образования"</t>
  </si>
  <si>
    <t>0750000000</t>
  </si>
  <si>
    <t>0700000000</t>
  </si>
  <si>
    <t>Муниципальная программа "Экология и окружающая среда"</t>
  </si>
  <si>
    <t>0740162050</t>
  </si>
  <si>
    <t>0740100000</t>
  </si>
  <si>
    <t>Основное мероприятие "Осуществление отдельных полномочий в области лесных отношений"</t>
  </si>
  <si>
    <t>0740000000</t>
  </si>
  <si>
    <t>Подпрограмма "Развитие лесного хозяйства"</t>
  </si>
  <si>
    <t>0720100000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</si>
  <si>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</si>
  <si>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0720000000</t>
  </si>
  <si>
    <t>Подпрограмма "Развитие водохозяйственного комплекса"</t>
  </si>
  <si>
    <t>Организация мероприятий по охране окружающей среды в границах городского округа</t>
  </si>
  <si>
    <t>0710100370</t>
  </si>
  <si>
    <t>0710100000</t>
  </si>
  <si>
    <t>Основное мероприятие "Проведение обследований состояния окружающей среды"</t>
  </si>
  <si>
    <t>0710000000</t>
  </si>
  <si>
    <t>Подпрограмма "Охрана окружающей среды"</t>
  </si>
  <si>
    <t>Охрана объектов растительного и животного мира и среды их обитания</t>
  </si>
  <si>
    <t>10201S4020</t>
  </si>
  <si>
    <t>Строительство и реконструкция объектов очистки сточных вод</t>
  </si>
  <si>
    <t>1020100000</t>
  </si>
  <si>
    <t>1020000000</t>
  </si>
  <si>
    <t>Подпрограмма "Системы водоотведения"</t>
  </si>
  <si>
    <t>1000000000</t>
  </si>
  <si>
    <t>1250101100</t>
  </si>
  <si>
    <t>Материально-техническое и организационное обеспечение деятельности старосты сельского населенного пункта</t>
  </si>
  <si>
    <t>Другие вопросы в области жилищно-коммунального хозяйства</t>
  </si>
  <si>
    <t>1720100000</t>
  </si>
  <si>
    <t>1720000000</t>
  </si>
  <si>
    <t>1710100000</t>
  </si>
  <si>
    <t>Основное мероприятие "Благоустройство общественных территорий муниципальных образований Московской области"</t>
  </si>
  <si>
    <t>1710000000</t>
  </si>
  <si>
    <t>Подпрограмма "Комфортная городская среда"</t>
  </si>
  <si>
    <t>1700000000</t>
  </si>
  <si>
    <t>Муниципальная программа "Формирование современной комфортной городской среды"</t>
  </si>
  <si>
    <t>1620000000</t>
  </si>
  <si>
    <t>Подпрограмма "Реализация политики пространственного развития городского округа"</t>
  </si>
  <si>
    <t>1600000000</t>
  </si>
  <si>
    <t>Муниципальная программа "Архитектура и градостроительство"</t>
  </si>
  <si>
    <t>0810700000</t>
  </si>
  <si>
    <t>0810000000</t>
  </si>
  <si>
    <t>Подпрограмма "Профилактика преступлений и иных правонарушений"</t>
  </si>
  <si>
    <t>0800000000</t>
  </si>
  <si>
    <t>Муниципальная программа "Безопасность и обеспечение безопасности жизнедеятельности населения"</t>
  </si>
  <si>
    <t>Благоустройство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</si>
  <si>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</si>
  <si>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1730000000</t>
  </si>
  <si>
    <t>1080000000</t>
  </si>
  <si>
    <t>1030000000</t>
  </si>
  <si>
    <t>1010000000</t>
  </si>
  <si>
    <t>Подпрограмма "Чистая вода"</t>
  </si>
  <si>
    <t>Коммунальное хозяйство</t>
  </si>
  <si>
    <t>Ремонт подъездов в многоквартирных домах</t>
  </si>
  <si>
    <t>1730100000</t>
  </si>
  <si>
    <t>Основное мероприятие "Приведение в надлежащее состояние подъездов в многоквартирных домах"</t>
  </si>
  <si>
    <t>1210200180</t>
  </si>
  <si>
    <t>Взносы на капитальный ремонт общего имущества многоквартирных домов</t>
  </si>
  <si>
    <t>1210200170</t>
  </si>
  <si>
    <t>Владение, пользование и распоряжение имуществом, находящимся в муниципальной собственности городского округа</t>
  </si>
  <si>
    <t>1210200000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</si>
  <si>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</si>
  <si>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1210000000</t>
  </si>
  <si>
    <t>Жилищное хозяйство</t>
  </si>
  <si>
    <t>Создание условий для развития туризма</t>
  </si>
  <si>
    <t>1360100000</t>
  </si>
  <si>
    <t>Основное мероприятие "Развитие рынка туристских услуг, развитие внутреннего и въездного туризма"</t>
  </si>
  <si>
    <t>1360000000</t>
  </si>
  <si>
    <t>1130200750</t>
  </si>
  <si>
    <t>Содействие развитию малого и среднего предпринимательства</t>
  </si>
  <si>
    <t>1130200000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</si>
  <si>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</si>
  <si>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1130000000</t>
  </si>
  <si>
    <t>Подпрограмма "Развитие малого и среднего предпринимательства"</t>
  </si>
  <si>
    <t>0810762820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</si>
  <si>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</si>
  <si>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Другие вопросы в области национальной экономики</t>
  </si>
  <si>
    <t>1520301170</t>
  </si>
  <si>
    <t>Цифровое государственное управление</t>
  </si>
  <si>
    <t>1520300000</t>
  </si>
  <si>
    <t>Основное мероприятие "Цифровое государственное управление"</t>
  </si>
  <si>
    <t>1520201160</t>
  </si>
  <si>
    <t>Информационная безопасность</t>
  </si>
  <si>
    <t>1520200000</t>
  </si>
  <si>
    <t>Основное мероприятие "Информационная безопасность"</t>
  </si>
  <si>
    <t>1520101150</t>
  </si>
  <si>
    <t>Развитие информационной инфраструктуры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</si>
  <si>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</si>
  <si>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1510000000</t>
  </si>
  <si>
    <t>Связь и информатика</t>
  </si>
  <si>
    <t>Основное мероприятие "Ремонт, капитальный ремонт сети автомобильных дорог, мостов и путепроводов местного значения"</t>
  </si>
  <si>
    <t>1420000000</t>
  </si>
  <si>
    <t>Подпрограмма "Дороги Подмосковья"</t>
  </si>
  <si>
    <t>1400000000</t>
  </si>
  <si>
    <t>Муниципальная программа "Развитие и функционирование дорожно-транспортного комплекса"</t>
  </si>
  <si>
    <t>Дорожное хозяйство (дорожные фонды)</t>
  </si>
  <si>
    <t>14102S1570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</si>
  <si>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</si>
  <si>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1410200280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</si>
  <si>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</si>
  <si>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1410200000</t>
  </si>
  <si>
    <t>1410000000</t>
  </si>
  <si>
    <t>Подпрограмма "Пассажирский транспорт общего пользования"</t>
  </si>
  <si>
    <t>Транспорт</t>
  </si>
  <si>
    <t>0640160870</t>
  </si>
  <si>
    <t>0640100000</t>
  </si>
  <si>
    <t>0640000000</t>
  </si>
  <si>
    <t>0620101280</t>
  </si>
  <si>
    <t>Проведение мероприятий по комплексной борьбе с борщевиком Сосновского</t>
  </si>
  <si>
    <t>0620100000</t>
  </si>
  <si>
    <t>0620000000</t>
  </si>
  <si>
    <t>0600000000</t>
  </si>
  <si>
    <t>Муниципальная программа "Развитие сельского хозяйства"</t>
  </si>
  <si>
    <t>Сельское хозяйство и рыболовство</t>
  </si>
  <si>
    <t>Общеэкономические вопросы</t>
  </si>
  <si>
    <t>14</t>
  </si>
  <si>
    <t>0810400900</t>
  </si>
  <si>
    <t>Осуществление мероприятий в сфере профилактики правонарушений</t>
  </si>
  <si>
    <t>0810400000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</si>
  <si>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</si>
  <si>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0810300000</t>
  </si>
  <si>
    <t>0810200780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</si>
  <si>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</si>
  <si>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0810200000</t>
  </si>
  <si>
    <t>Основное мероприятие "Обеспечение деятельности общественных объединений правоохранительной направленности"</t>
  </si>
  <si>
    <t>0810100320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</si>
  <si>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</si>
  <si>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0810100000</t>
  </si>
  <si>
    <t>Другие вопросы в области национальной безопасности и правоохранительной деятельности</t>
  </si>
  <si>
    <t>0860100000</t>
  </si>
  <si>
    <t>0860000000</t>
  </si>
  <si>
    <t>360</t>
  </si>
  <si>
    <t>Иные выплаты населению</t>
  </si>
  <si>
    <t>Обеспечение первичных мер пожарной безопасности в границах городского округа</t>
  </si>
  <si>
    <t>0840100000</t>
  </si>
  <si>
    <t>0840000000</t>
  </si>
  <si>
    <t>Подпрограмма "Обеспечение пожарной безопасности на территории муниципального образования Московской области"</t>
  </si>
  <si>
    <t>0830100690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</si>
  <si>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</si>
  <si>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0830100000</t>
  </si>
  <si>
    <t>0830000000</t>
  </si>
  <si>
    <t>Осуществление мероприятий по обеспечению безопасности людей на водных объектах, охране их жизни и здоровья</t>
  </si>
  <si>
    <t>Участие в предупреждении и ликвидации последствий чрезвычайных ситуаций в границах городского округа</t>
  </si>
  <si>
    <t>0820000000</t>
  </si>
  <si>
    <t>Защита населения и территории от чрезвычайных ситуаций природного и техногенного характера, пожарная безопасность</t>
  </si>
  <si>
    <t>870</t>
  </si>
  <si>
    <t>9900004000</t>
  </si>
  <si>
    <t>Резервные средства</t>
  </si>
  <si>
    <t>Иные расходы</t>
  </si>
  <si>
    <t>1640100130</t>
  </si>
  <si>
    <t>Обеспечение деятельности органов местного самоуправления</t>
  </si>
  <si>
    <t>1640100000</t>
  </si>
  <si>
    <t>1640000000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</si>
  <si>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</si>
  <si>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</si>
  <si>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</si>
  <si>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1350000000</t>
  </si>
  <si>
    <t>1310700660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</si>
  <si>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</si>
  <si>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1250100870</t>
  </si>
  <si>
    <t>Взносы в общественные организации</t>
  </si>
  <si>
    <t>1250100130</t>
  </si>
  <si>
    <t>Другие общегосударственные вопросы</t>
  </si>
  <si>
    <t>9900000070</t>
  </si>
  <si>
    <t>Резервный фонд на предупреждение и ликвидацию чрезвычайных ситуаций и последствий стихийных бедствий</t>
  </si>
  <si>
    <t>9900000060</t>
  </si>
  <si>
    <t>Резервный фонд администрации</t>
  </si>
  <si>
    <t>Резервные фонды</t>
  </si>
  <si>
    <t>1210300000</t>
  </si>
  <si>
    <t>Основное мероприятие "Создание условий для реализации государственных полномочий в области земельных отношений"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</si>
  <si>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</si>
  <si>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0450000000</t>
  </si>
  <si>
    <t>0270000000</t>
  </si>
  <si>
    <t>1250100110</t>
  </si>
  <si>
    <t>Функционирование высшего должностного лица</t>
  </si>
  <si>
    <t>Функционирование высшего должностного лица субъекта Российской Федерации и муниципального образования</t>
  </si>
  <si>
    <t>Администрация городского округа Мытищи Московской области</t>
  </si>
  <si>
    <t>Сумма (тыс. руб.)</t>
  </si>
  <si>
    <t>ВР</t>
  </si>
  <si>
    <t>ЦСР</t>
  </si>
  <si>
    <t>Пр</t>
  </si>
  <si>
    <t>Рз</t>
  </si>
  <si>
    <t>Наименования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</si>
  <si>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</si>
  <si>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</si>
  <si>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</si>
  <si>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Расходы для осуществления отдельных государственных полномочий</t>
  </si>
  <si>
    <t>Всего, в т.ч.</t>
  </si>
  <si>
    <t>Итого по муниципальным программам</t>
  </si>
  <si>
    <t>Итого по непрограммным расходам</t>
  </si>
  <si>
    <t>*Публичные нормативные обязательства:</t>
  </si>
  <si>
    <t>Код главы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</si>
  <si>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</si>
  <si>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</si>
  <si>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</si>
  <si>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</si>
  <si>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</si>
  <si>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</si>
  <si>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</si>
  <si>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</si>
  <si>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</si>
  <si>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</si>
  <si>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1 05 00 000 00 0000 000</t>
  </si>
  <si>
    <t>НАЛОГИ НА СОВОКУПНЫЙ ДОХОД</t>
  </si>
  <si>
    <t>Единый сельскохозяйственный налог</t>
  </si>
  <si>
    <t>1 06 00 000 00 0000 000</t>
  </si>
  <si>
    <t>НАЛОГИ НА ИМУЩЕСТВО</t>
  </si>
  <si>
    <t>1 08 00 000 00 0000 000</t>
  </si>
  <si>
    <t>ГОСУДАРСТВЕННАЯ ПОШЛИНА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</si>
  <si>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</si>
  <si>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</si>
  <si>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</si>
  <si>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</si>
  <si>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</si>
  <si>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</si>
  <si>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</si>
  <si>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</si>
  <si>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</si>
  <si>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</si>
  <si>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</si>
  <si>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</si>
  <si>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</si>
  <si>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1 11 09 044 04 0001 120</t>
  </si>
  <si>
    <t>Поступления за социальный найм жилья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</si>
  <si>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</si>
  <si>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</si>
  <si>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1 11 09 080 04 0001 120</t>
  </si>
  <si>
    <t>Плата по договорам на установку и эксплуатацию рекламных конструкций</t>
  </si>
  <si>
    <t>1 11 09 080 04 0002 120</t>
  </si>
  <si>
    <t>Плата по договорам на право размещения нестационарных торговых объектов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</si>
  <si>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</si>
  <si>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</si>
  <si>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</si>
  <si>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</si>
  <si>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1 13 00 000 00 0000 000</t>
  </si>
  <si>
    <t>ДОХОДЫ ОТ ОКАЗАНИЯ ПЛАТНЫХ УСЛУГ И КОМПЕНСАЦИИ ЗАТРАТ ГОСУДАРСТВА</t>
  </si>
  <si>
    <t>1 13 01 994 04 0003 130</t>
  </si>
  <si>
    <t>Прочие доходы от оказания платных услуг</t>
  </si>
  <si>
    <t>1 14 00 000 00 0000 000</t>
  </si>
  <si>
    <t>ДОХОДЫ ОТ ПРОДАЖИ МАТЕРИАЛЬНЫХ И НЕМАТЕРИАЛЬНЫХ АКТИВОВ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</si>
  <si>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</si>
  <si>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</si>
  <si>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</si>
  <si>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</si>
  <si>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1 17 00 000 00 0000 000</t>
  </si>
  <si>
    <t>ПРОЧИЕ НЕНАЛОГОВЫЕ ДОХОДЫ</t>
  </si>
  <si>
    <t>1 17 05 040 04 0002 180</t>
  </si>
  <si>
    <t>Плата за выдачу разрешений на размещение объектов без предоставления земельных участков и установления сервитутов, публичного сервитута</t>
  </si>
  <si>
    <t>1 17 05 040 04 0009 180</t>
  </si>
  <si>
    <t>Прочие поступления за ущерб от вырубки зеленых насаждений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</si>
  <si>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</si>
  <si>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</si>
  <si>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</si>
  <si>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</si>
  <si>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</si>
  <si>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</si>
  <si>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</si>
  <si>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</si>
  <si>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2 02 25 305 04 0000 150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</si>
  <si>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</si>
  <si>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2 02 25 466 04 0000 150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</si>
  <si>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</si>
  <si>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2 02 25 497 04 0000 150</t>
  </si>
  <si>
    <t>Субсидии бюджетам городских округов на реализацию мероприятий по обеспечению жильем молодых семей</t>
  </si>
  <si>
    <t>2 02 25 519 04 0000 150</t>
  </si>
  <si>
    <t>Субсидии бюджетам городских округов на поддержку отрасли культуры</t>
  </si>
  <si>
    <t>2 02 29 999 04 0000 150</t>
  </si>
  <si>
    <t>Прочие субсидии бюджетам городских округов</t>
  </si>
  <si>
    <t>2 02 30 000 00 0000 150</t>
  </si>
  <si>
    <t>Субвенции бюджетам бюджетной системы Российской Федерации</t>
  </si>
  <si>
    <t>2 02 30 024 04 0000 150</t>
  </si>
  <si>
    <t>Субвенции бюджетам городских округов на выполнение передаваемых полномочий субъектов Российской Федерации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</si>
  <si>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</si>
  <si>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</si>
  <si>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</si>
  <si>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</si>
  <si>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</si>
  <si>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</si>
  <si>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2 02 35 303 04 0000 150</t>
  </si>
  <si>
    <t>2 02 39 999 04 0000 150</t>
  </si>
  <si>
    <t>Прочие субвенции бюджетам городских округов</t>
  </si>
  <si>
    <t xml:space="preserve">ИТОГО  </t>
  </si>
  <si>
    <t>Приложение № 3</t>
  </si>
  <si>
    <t>Приложение № 1</t>
  </si>
  <si>
    <t>Субсидии бюджетам городских округов на строительство и реконструкцию (модернизацию) объектов питьевого водоснабжения</t>
  </si>
  <si>
    <t>2 02 25 243 04 0000 150</t>
  </si>
  <si>
    <t>Земельный налог</t>
  </si>
  <si>
    <t>1 06 06 000 00 0000 110</t>
  </si>
  <si>
    <t>Акцизы по подакцизным товарам (продукции), производимым на территории Российской Федерации</t>
  </si>
  <si>
    <t>1 03 02 000 01 0000 110</t>
  </si>
  <si>
    <t>1720106242</t>
  </si>
  <si>
    <t>1720101490</t>
  </si>
  <si>
    <t>Организация общественных работ, субботников</t>
  </si>
  <si>
    <t>Приложение № 2</t>
  </si>
  <si>
    <t>Приложение № 4</t>
  </si>
  <si>
    <t>1 13 01 000 00 0000 130</t>
  </si>
  <si>
    <t>Доходы от оказания платных услуг (работ)</t>
  </si>
  <si>
    <t>Реализация государственных (муниципальных) функций</t>
  </si>
  <si>
    <t>Внедрение современных средств наблюдения и оповещения о правонарушениях в подъездах многоквартирных домов Московской области</t>
  </si>
  <si>
    <t>08104S3820</t>
  </si>
  <si>
    <t>0640170870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</si>
  <si>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 за счет средств местного бюджета</t>
  </si>
  <si>
    <t>1410271570</t>
  </si>
  <si>
    <t>Подпрограмма "Энергосбережение и повышение энергетической эффективности"</t>
  </si>
  <si>
    <t>1720100620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</si>
  <si>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</si>
  <si>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183E153050</t>
  </si>
  <si>
    <t>Денежные выплаты почетным гражданам</t>
  </si>
  <si>
    <t>Создание и содержание дополнительных мест для детей в возрасте от 1,5 до 7 лет в организациях, осуществляющих присмотр и уход за детьми за счет средств местного бюджета</t>
  </si>
  <si>
    <t>0310272880</t>
  </si>
  <si>
    <t>Основное мероприятие "Создание условий для массового отдыха жителей городского округа в парках культуры и отдыха"</t>
  </si>
  <si>
    <t>Создание условий для массового отдыха жителей городского округа в парках культуры и отдыха</t>
  </si>
  <si>
    <t>Расходы на обеспечение деятельности (оказание услуг) муниципальных учреждений - парк культуры и отдыха</t>
  </si>
  <si>
    <t>183E155200</t>
  </si>
  <si>
    <t>Основное мероприятие "Ликвидация последствий засорения водных объектов"</t>
  </si>
  <si>
    <t>Ямочный ремонт асфальтового покрытия дворовых территорий</t>
  </si>
  <si>
    <t>1330000000</t>
  </si>
  <si>
    <t>Основное мероприятие "Реализация мероприятий в области мелиорации земель сельскохозяйственного назначения"</t>
  </si>
  <si>
    <t>Основное мероприятие "Организация транспортного обслуживания населения"</t>
  </si>
  <si>
    <t>1450000000</t>
  </si>
  <si>
    <t>1450100000</t>
  </si>
  <si>
    <t>18302S4260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</si>
  <si>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</si>
  <si>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Управление культуры и туризма</t>
  </si>
  <si>
    <t>1 14 13 040 04 0000 410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</si>
  <si>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</si>
  <si>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1 01 02 010 01 1000 110</t>
  </si>
  <si>
    <t>1 01 02 020 01 1000 110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</si>
  <si>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</si>
  <si>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</si>
  <si>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</si>
  <si>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1 01 02 080 01 1000 110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</si>
  <si>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</si>
  <si>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</si>
  <si>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</si>
  <si>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</si>
  <si>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</si>
  <si>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</si>
  <si>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</si>
  <si>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</si>
  <si>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1 05 01 000 00 0000 110</t>
  </si>
  <si>
    <t>Налог, взимаемый в связи с применением упрощенной системы налогообложения</t>
  </si>
  <si>
    <t>1 05 01 011 01 1000 110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</si>
  <si>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</si>
  <si>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1 05 01 021 01 1000 110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</si>
  <si>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</si>
  <si>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1 05 03 000 01 0000 110</t>
  </si>
  <si>
    <t>1 05 03 010 01 1000 110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</si>
  <si>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</si>
  <si>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1 05 04 000 02 0000 110</t>
  </si>
  <si>
    <t>Налог, взимаемый в связи с применением патентной системы налогообложения</t>
  </si>
  <si>
    <t>1 05 04 010 02 1000 110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</si>
  <si>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</si>
  <si>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1 06 01 000 00 0000 110</t>
  </si>
  <si>
    <t>Налог на имущество физических лиц</t>
  </si>
  <si>
    <t>1 06 01 020 04 1000 110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</si>
  <si>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</si>
  <si>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1 06 06 032 04 1000 110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</si>
  <si>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</si>
  <si>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1 06 06 042 04 1000 110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</si>
  <si>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</si>
  <si>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</si>
  <si>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</si>
  <si>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</si>
  <si>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</si>
  <si>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</si>
  <si>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</si>
  <si>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1 08 07 150 01 1000 110</t>
  </si>
  <si>
    <t>1 17 05 000 00 0000 180</t>
  </si>
  <si>
    <t>Прочие неналоговые доходы</t>
  </si>
  <si>
    <t>Общегосударственные вопросы</t>
  </si>
  <si>
    <t>Национальная безопасность и правоохранительная деятельность</t>
  </si>
  <si>
    <t>0840100360</t>
  </si>
  <si>
    <t>Национальная экономика</t>
  </si>
  <si>
    <t>Основное мероприятие "Строительство и реконструкция автомобильных дорог местного значения"</t>
  </si>
  <si>
    <t>1420200000</t>
  </si>
  <si>
    <t>Жилищно-коммунальное хозяйство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</si>
  <si>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</si>
  <si>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Ликвидация несанкционированных свалок в границах городского округа</t>
  </si>
  <si>
    <t>Охрана окружающей среды</t>
  </si>
  <si>
    <t>Образование</t>
  </si>
  <si>
    <t>18301К8444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</si>
  <si>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</si>
  <si>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</si>
  <si>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</si>
  <si>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</si>
  <si>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Управление образования администрации городского округа Мытищи</t>
  </si>
  <si>
    <t>Федеральный проект "Формирование комфортной городской среды"</t>
  </si>
  <si>
    <t>172F200000</t>
  </si>
  <si>
    <t>Ремонт дворовых территорий</t>
  </si>
  <si>
    <t>101F552430</t>
  </si>
  <si>
    <t>Приобретение коммунальной техники за счет средств местного бюджета</t>
  </si>
  <si>
    <t>Подпрограмма "Строительство (реконструкция) объектов культуры"</t>
  </si>
  <si>
    <t>1820000000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</si>
  <si>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</si>
  <si>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</si>
  <si>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</si>
  <si>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</si>
  <si>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</si>
  <si>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</si>
  <si>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создание доступной среды в муниципальных учреждениях культуры</t>
  </si>
  <si>
    <t>строительство (реконструкцию) объектов культуры</t>
  </si>
  <si>
    <t>внедрение современных средств наблюдения и оповещения в подъездах многоквартирных домов Московской области</t>
  </si>
  <si>
    <t>2025 год</t>
  </si>
  <si>
    <t xml:space="preserve">реализацию мероприятий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 </t>
  </si>
  <si>
    <t>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</si>
  <si>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</si>
  <si>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1 12 01 010 01 6000 120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</si>
  <si>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</si>
  <si>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2 02 25 520 04 0000 150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</si>
  <si>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</si>
  <si>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</si>
  <si>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</si>
  <si>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</si>
  <si>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</si>
  <si>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</si>
  <si>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</si>
  <si>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</si>
  <si>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Подпрограмма "Эффективное управление имущественным комплексом"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</si>
  <si>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</si>
  <si>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</si>
  <si>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</si>
  <si>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</si>
  <si>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0310100000</t>
  </si>
  <si>
    <t>0310162140</t>
  </si>
  <si>
    <t>1210400000</t>
  </si>
  <si>
    <t>1210400130</t>
  </si>
  <si>
    <t>Обеспечение деятельности муниципальных центров управления регионом</t>
  </si>
  <si>
    <t>1250101670</t>
  </si>
  <si>
    <t>Обеспечение деятельности муниципальных казенных учреждений в сфере закупок товаров, работ, услуг</t>
  </si>
  <si>
    <t>1250101680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</si>
  <si>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</si>
  <si>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</si>
  <si>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</si>
  <si>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</si>
  <si>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</si>
  <si>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</si>
  <si>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</si>
  <si>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</si>
  <si>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</si>
  <si>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</si>
  <si>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</si>
  <si>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Подпрограмма "Обеспечение мероприятий по защите населения и территорий от чрезвычайных ситуаций"</t>
  </si>
  <si>
    <t>Основное мероприятие "Реализация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</si>
  <si>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0820300000</t>
  </si>
  <si>
    <t>0820300340</t>
  </si>
  <si>
    <t>Основное мероприятие "Организация деятельности аварийно-спасательных формирований на территории муниципального образования Московской области"</t>
  </si>
  <si>
    <t>0820400000</t>
  </si>
  <si>
    <t>Создание, содержание и организация деятельности аварийно-спасательных служб и (или) аварийно-спасательных формирований</t>
  </si>
  <si>
    <t>0820400710</t>
  </si>
  <si>
    <t>Подпрограмма "Обеспечение мероприятий гражданской обороны на территории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</si>
  <si>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</si>
  <si>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</si>
  <si>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</si>
  <si>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0850000000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</si>
  <si>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</si>
  <si>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0850100000</t>
  </si>
  <si>
    <t>0850100730</t>
  </si>
  <si>
    <t>Содержание и развитие муниципальных экстренных оперативных служб</t>
  </si>
  <si>
    <t>0860101020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</si>
  <si>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</si>
  <si>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</si>
  <si>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Реализация мероприятий по обеспечению общественного порядка и общественной безопасности</t>
  </si>
  <si>
    <t>0810300980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</si>
  <si>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</si>
  <si>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</si>
  <si>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</si>
  <si>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</si>
  <si>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</si>
  <si>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Подпрограмма "Вовлечение в оборот земель сельскохозяйственного назначения и развитие мелиорации"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</si>
  <si>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 за счет средств местного бюджета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</si>
  <si>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</si>
  <si>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</si>
  <si>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1420400000</t>
  </si>
  <si>
    <t>Дорожная деятельность в отношении автомобильных дорог местного значения в границах городского округа</t>
  </si>
  <si>
    <t>1420400200</t>
  </si>
  <si>
    <t>Мероприятия по обеспечению безопасности дорожного движения</t>
  </si>
  <si>
    <t>1420400210</t>
  </si>
  <si>
    <t>Создание и обеспечение функционирования парковок (парковочных мест)</t>
  </si>
  <si>
    <t>1420400220</t>
  </si>
  <si>
    <t>Расходы на обеспечение деятельности (оказание услуг) муниципальных учреждений в сфере дорожного хозяйства</t>
  </si>
  <si>
    <t>1450106230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</si>
  <si>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</si>
  <si>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</si>
  <si>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Подпрограмма "Развитие туризма"</t>
  </si>
  <si>
    <t>0270100000</t>
  </si>
  <si>
    <t>0270100860</t>
  </si>
  <si>
    <t>Основное мероприятие "Развитие похоронного дела"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</si>
  <si>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</si>
  <si>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0810772820</t>
  </si>
  <si>
    <t>Муниципальная программа "Развитие инженерной инфраструктуры, энергоэффективности и отрасли обращения с отходами"</t>
  </si>
  <si>
    <t>1070000000</t>
  </si>
  <si>
    <t>1070100000</t>
  </si>
  <si>
    <t>Расходы на обеспечение деятельности (оказание услуг) муниципальных учреждений в сфере жилищно-коммунального хозяйства</t>
  </si>
  <si>
    <t>1070106220</t>
  </si>
  <si>
    <t>1720300000</t>
  </si>
  <si>
    <t>Подпрограмма "Объекты теплоснабжения, инженерные коммуникации"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</si>
  <si>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</si>
  <si>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</si>
  <si>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</si>
  <si>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</si>
  <si>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1050201500</t>
  </si>
  <si>
    <t>1070100190</t>
  </si>
  <si>
    <t>Содержание мест захоронения</t>
  </si>
  <si>
    <t>0810700590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</si>
  <si>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</si>
  <si>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</si>
  <si>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</si>
  <si>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</si>
  <si>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</si>
  <si>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Реализация на территориях муниципальных образований проектов граждан, сформированных в рамках практик инициативного бюджетирования за средств местного бюджета</t>
  </si>
  <si>
    <t>1330273050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</si>
  <si>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</si>
  <si>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</si>
  <si>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Обустройство и установка детских, игровых площадок на территории муниципальных образований за счет средств местного бюджета</t>
  </si>
  <si>
    <t>1710171580</t>
  </si>
  <si>
    <t>171F200000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</si>
  <si>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</si>
  <si>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171F255555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</si>
  <si>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</si>
  <si>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</si>
  <si>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Содержание территорий в нормативном состоянии</t>
  </si>
  <si>
    <t>Комплексное благоустройство дворовых территорий</t>
  </si>
  <si>
    <t>1720101330</t>
  </si>
  <si>
    <t>Организация наружного освещения</t>
  </si>
  <si>
    <t>1720101480</t>
  </si>
  <si>
    <t>Ликвидация несанкционированных навалов мусора</t>
  </si>
  <si>
    <t>1720101790</t>
  </si>
  <si>
    <t>Расходы на обеспечение деятельности (оказание услуг) муниципальных учреждений в сфере благоустройства (МКУ/МБУ/МАУ)</t>
  </si>
  <si>
    <t>1720171360</t>
  </si>
  <si>
    <t>1730100130</t>
  </si>
  <si>
    <t>Подпрограмма "Реализация полномочий в сфере жилищно-коммунального хозяйства"</t>
  </si>
  <si>
    <t>Основное мероприятие "Финансовое обеспечение расходов, направленных на осуществление полномочий в сфере жилищно-коммунального хозяйства"</t>
  </si>
  <si>
    <t>1080200000</t>
  </si>
  <si>
    <t>1080261930</t>
  </si>
  <si>
    <t>Экологический контроль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</si>
  <si>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</si>
  <si>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</si>
  <si>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</si>
  <si>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0720300000</t>
  </si>
  <si>
    <t>Основное мероприятие "Вовлечение населения в мероприятия по охране леса"</t>
  </si>
  <si>
    <t>0740400000</t>
  </si>
  <si>
    <t>Организация и проведение акций по посадке леса</t>
  </si>
  <si>
    <t>0740401750</t>
  </si>
  <si>
    <t>Другие вопросы в области охраны окружающей среды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</si>
  <si>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</si>
  <si>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</si>
  <si>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</si>
  <si>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</si>
  <si>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0310106050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</si>
  <si>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</si>
  <si>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</si>
  <si>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</si>
  <si>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Основное мероприятие "Вовлечение молодежи в общественную жизнь"</t>
  </si>
  <si>
    <t>Подпрограмма "Развитие добровольчества (волонтерства) в городском округе Московской области"</t>
  </si>
  <si>
    <t>Основное мероприятие "Организация и проведение мероприятий, направленных на популяризацию добровольчества (волонтерства)"</t>
  </si>
  <si>
    <t>1350100000</t>
  </si>
  <si>
    <t>Организация и проведение мероприятий (акций) для добровольцев (волонтеров)</t>
  </si>
  <si>
    <t>1350101520</t>
  </si>
  <si>
    <t>1360106020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</si>
  <si>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</si>
  <si>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</si>
  <si>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04203S2190</t>
  </si>
  <si>
    <t>Основное мероприятие "Развитие потребительского рынка на территории муниципального образования Московской области"</t>
  </si>
  <si>
    <t>Федеральный проект "Культурная среда"</t>
  </si>
  <si>
    <t>182A100000</t>
  </si>
  <si>
    <t>Строительство (реконструкция) объектов культуры</t>
  </si>
  <si>
    <t>182A1S4210</t>
  </si>
  <si>
    <t>0411500000</t>
  </si>
  <si>
    <t>0411500840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</si>
  <si>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</si>
  <si>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0460000000</t>
  </si>
  <si>
    <t>Основное мероприятие "Развитие негосударственного сектора социального обслуживания"</t>
  </si>
  <si>
    <t>0460100000</t>
  </si>
  <si>
    <t>0460100760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</si>
  <si>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</si>
  <si>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</si>
  <si>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</si>
  <si>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</si>
  <si>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</si>
  <si>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</si>
  <si>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</si>
  <si>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0310162020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</si>
  <si>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</si>
  <si>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</si>
  <si>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0310153031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</si>
  <si>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</si>
  <si>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</si>
  <si>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</si>
  <si>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</si>
  <si>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</si>
  <si>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</si>
  <si>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Основное мероприятие "Обеспечение условий доступности для инвалидов объектов и предоставляемых услуг в сфере образования"</t>
  </si>
  <si>
    <t>0310900000</t>
  </si>
  <si>
    <t>Cоздание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</si>
  <si>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03109S2640</t>
  </si>
  <si>
    <t>031E100000</t>
  </si>
  <si>
    <t>0320400000</t>
  </si>
  <si>
    <t>0320400940</t>
  </si>
  <si>
    <t>Федеральный проект "Патриотическое воспитание граждан Российской Федерации"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</si>
  <si>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</si>
  <si>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</si>
  <si>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</si>
  <si>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Обеспечение подвоза обучающихся к месту обучения в муниципальные общеобразовательные организации</t>
  </si>
  <si>
    <t>0310102270</t>
  </si>
  <si>
    <t>0340000000</t>
  </si>
  <si>
    <t>0340100000</t>
  </si>
  <si>
    <t>0340100950</t>
  </si>
  <si>
    <t>0340106080</t>
  </si>
  <si>
    <t>Подпрограмма "Развитие образования в сфере культуры"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</si>
  <si>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</si>
  <si>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</si>
  <si>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</si>
  <si>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</si>
  <si>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0260106260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</si>
  <si>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</si>
  <si>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</si>
  <si>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</si>
  <si>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0240200000</t>
  </si>
  <si>
    <t>0240201110</t>
  </si>
  <si>
    <t>0240400000</t>
  </si>
  <si>
    <t>0240406110</t>
  </si>
  <si>
    <t>0240600000</t>
  </si>
  <si>
    <t>0240601010</t>
  </si>
  <si>
    <t>0240606170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</si>
  <si>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</si>
  <si>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</si>
  <si>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</si>
  <si>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</si>
  <si>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</t>
  </si>
  <si>
    <t>02501S3960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</si>
  <si>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</si>
  <si>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</si>
  <si>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</si>
  <si>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</si>
  <si>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</si>
  <si>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2 02 35 179 04 0000 150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</si>
  <si>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</si>
  <si>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Основное мероприятие "Строительство, реконструкция, капитальный ремонт сетей водоснабжения, водоотведения, теплоснабжения муниципальной собственности"</t>
  </si>
  <si>
    <t>1030200000</t>
  </si>
  <si>
    <t>Основное мероприятие "Проведение капитального ремонта объектов дошкольного образования, закупка оборудования"</t>
  </si>
  <si>
    <t>0310700000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</si>
  <si>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</si>
  <si>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03107S2590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</si>
  <si>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(Обновление материально-технической базы в организациях, осуществляющих образовательную деятельность, исключительно по адаптированным основным общеобразовательным программам)</t>
  </si>
  <si>
    <t>031E151722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</si>
  <si>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</si>
  <si>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152E452131</t>
  </si>
  <si>
    <t>№______ от "_____" ___________ 2023 г.</t>
  </si>
  <si>
    <t>№______ от "____"_________ 2023 г.</t>
  </si>
  <si>
    <t>№____ от " _____"______________2023 г.</t>
  </si>
  <si>
    <t>№____ от " ____"_________2023 г.</t>
  </si>
  <si>
    <r>
      <t>№_</t>
    </r>
    <r>
      <rPr>
        <u/>
        <sz val="10"/>
        <rFont val="Arial"/>
        <family val="2"/>
        <charset val="204"/>
      </rPr>
      <t xml:space="preserve">___ </t>
    </r>
    <r>
      <rPr>
        <sz val="10"/>
        <rFont val="Arial"/>
        <family val="2"/>
        <charset val="204"/>
      </rPr>
      <t xml:space="preserve">от " </t>
    </r>
    <r>
      <rPr>
        <u/>
        <sz val="10"/>
        <rFont val="Arial"/>
        <family val="2"/>
        <charset val="204"/>
      </rPr>
      <t>_____</t>
    </r>
    <r>
      <rPr>
        <sz val="10"/>
        <rFont val="Arial"/>
        <family val="2"/>
        <charset val="204"/>
      </rPr>
      <t>"</t>
    </r>
    <r>
      <rPr>
        <u/>
        <sz val="10"/>
        <rFont val="Arial"/>
        <family val="2"/>
        <charset val="204"/>
      </rPr>
      <t>___________</t>
    </r>
    <r>
      <rPr>
        <sz val="10"/>
        <rFont val="Arial"/>
        <family val="2"/>
        <charset val="204"/>
      </rPr>
      <t>2023 г.</t>
    </r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</si>
  <si>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</si>
  <si>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</si>
  <si>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1 16 00 000 00 0000 000</t>
  </si>
  <si>
    <t>ШТРАФЫ, САНКЦИИ, ВОЗМЕЩЕНИЕ УЩЕРБА</t>
  </si>
  <si>
    <t>1 16 18 000 02 0000 140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</si>
  <si>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</si>
  <si>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1 17 05 040 04 0012 180</t>
  </si>
  <si>
    <t>Прочие поступления от организаций</t>
  </si>
  <si>
    <t>1 17 05 040 04 0021 180</t>
  </si>
  <si>
    <t>Прочие неналоговые поступления, зачисляемые в бюджет городского округа</t>
  </si>
  <si>
    <t>2 02 25 172 04 0000 150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</si>
  <si>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</si>
  <si>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2 02 25 213 04 0000 150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</si>
  <si>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</si>
  <si>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</si>
  <si>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Погашение городскими округами кредитов от кредитных организаций в валюте Российской Федерации</t>
  </si>
  <si>
    <t>0280000000</t>
  </si>
  <si>
    <t>0280100000</t>
  </si>
  <si>
    <t>0280100500</t>
  </si>
  <si>
    <t>Гражданская оборона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</si>
  <si>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</si>
  <si>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</si>
  <si>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</si>
  <si>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0830200700</t>
  </si>
  <si>
    <t>Организация мероприятий по устранению загрязнения водных объектов</t>
  </si>
  <si>
    <t>0720301710</t>
  </si>
  <si>
    <t>Проведение капитального ремонта, технического переоснащения и благоустройства территорий учреждений образования</t>
  </si>
  <si>
    <t>0310100390</t>
  </si>
  <si>
    <t>183E153059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</si>
  <si>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</si>
  <si>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0510100550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</si>
  <si>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</si>
  <si>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</si>
  <si>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</si>
  <si>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Основное мероприятие "Модернизация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учреждений"</t>
  </si>
  <si>
    <t>0240500000</t>
  </si>
  <si>
    <t>Проведение капитального ремонта, текущего ремонта и благоустройство территорий культурно-досуговых учреждений культуры</t>
  </si>
  <si>
    <t>0240501310</t>
  </si>
  <si>
    <t>Основное мероприятие "Создание резервов материальных ресурсов для ликвидации чрезвычайных ситуаций"</t>
  </si>
  <si>
    <t>0820200000</t>
  </si>
  <si>
    <t>0820200340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</si>
  <si>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</si>
  <si>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0840101890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</si>
  <si>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</si>
  <si>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</si>
  <si>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Основное мероприятие "Эксплуатация закрытых полигонов твердых коммунальных отходов после завершения технической части рекультивации"</t>
  </si>
  <si>
    <t>0750200000</t>
  </si>
  <si>
    <t>Организация мероприятий, связанных с содержанием закрытых полигонов твердых коммунальных отходов</t>
  </si>
  <si>
    <t>0750201720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</si>
  <si>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</si>
  <si>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</si>
  <si>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</si>
  <si>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</si>
  <si>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</si>
  <si>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</si>
  <si>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</si>
  <si>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</si>
  <si>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Благоустройство пространств для активного отдыха за счет средств местного бюджета</t>
  </si>
  <si>
    <t>1710171970</t>
  </si>
  <si>
    <t>18301S8444</t>
  </si>
  <si>
    <t>Приложение № 9</t>
  </si>
  <si>
    <t>№______ от " _____"_________________ 2023 г.</t>
  </si>
  <si>
    <t>Программа муниципальных внутренних заимствований</t>
  </si>
  <si>
    <t>I. Привлечение долговых обязательств</t>
  </si>
  <si>
    <t>1. Кредитные договоры и соглашения, заключенные Администрацией городского округа Мытищи от имени городского округа Мытищи</t>
  </si>
  <si>
    <t>№ п/п</t>
  </si>
  <si>
    <t>Виды заимствований</t>
  </si>
  <si>
    <t>Срок действия</t>
  </si>
  <si>
    <t>1.</t>
  </si>
  <si>
    <t>Кредитные договоры и соглашения, заключенные от имени городского округа Мытищи</t>
  </si>
  <si>
    <t>II. Погашение заимствований</t>
  </si>
  <si>
    <t>Бюджетные кредиты, привлеченные из других бюджетов бюджетной системы Российской Федерации</t>
  </si>
  <si>
    <t>ИТОГО:</t>
  </si>
  <si>
    <t>1 01 02 130 01 1000 110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</si>
  <si>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</si>
  <si>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1 01 02 140 01 1000 110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</si>
  <si>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</si>
  <si>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1 12 01 030 01 6000 120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</si>
  <si>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</si>
  <si>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</si>
  <si>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1620500000</t>
  </si>
  <si>
    <t>Ликвидация самовольных, недостроенных и аварийных объектов на территории муниципального образования</t>
  </si>
  <si>
    <t>1620501210</t>
  </si>
  <si>
    <t>Приложение № 10</t>
  </si>
  <si>
    <t>Объем привлечения средств в 2024 году (тыс. рублей)</t>
  </si>
  <si>
    <t>2024-2026гг.</t>
  </si>
  <si>
    <t>2025-2027гг.</t>
  </si>
  <si>
    <t xml:space="preserve">Итого: общий объем привлеченных средств </t>
  </si>
  <si>
    <t>Объем погашения в 2024 году (тыс. рублей)</t>
  </si>
  <si>
    <t>Объем погашения в 2025 году (тыс. рублей)</t>
  </si>
  <si>
    <t>Кредитные договоры и соглашения, заключенные от имени Московской области</t>
  </si>
  <si>
    <t>Объем привлечения средств в 2025 году (тыс. рублей)</t>
  </si>
  <si>
    <t>Целевые расходы за счет средств субвенций, субсидий и  иных межбюджетных трансфертов, передаваемых  в бюджет городского округа Мытищи в 2024 году</t>
  </si>
  <si>
    <t>Целевые расходы  за счет средств субвенций, субсидий и иных межбюджетных трансфертов, передаваемых  в бюджет городского округа Мытищи на плановый период 2025 и 2026 годов</t>
  </si>
  <si>
    <t xml:space="preserve">на поддержку творческой деятельности и техническое оснащение детских и кукольных театров </t>
  </si>
  <si>
    <t>на создание доступной среды в муниципальных учреждениях дополнительного образования сферы культуры</t>
  </si>
  <si>
    <t>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уход,содержание имущества и арендную плату за использование помещений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</si>
  <si>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</si>
  <si>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</si>
  <si>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(Обновление материально-технической базы в организациях, осуществляющих образовательную деятельность, исключительно по адаптированным основным общеобразовательным программам)</t>
  </si>
  <si>
    <t>организацию бесплатного горячего питания обучающихся,получающих начальное общее образование в муниципальных образовательных организациях</t>
  </si>
  <si>
    <t>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</si>
  <si>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создание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</si>
  <si>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</si>
  <si>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реализацию мероприятий по улучшению жилищных условий многодетных семей</t>
  </si>
  <si>
    <t>строительство и реконструкцию сетей водоснабжения, водоотведения, теплоснабжения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</si>
  <si>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</si>
  <si>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благоустройство лесопарковых зон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</si>
  <si>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</si>
  <si>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</si>
  <si>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</si>
  <si>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</si>
  <si>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компенсацию проезда к месту учебы и обратно отдельнымкатегориям обучающихся по очной форме обучения муниципальных общеобразовательных организаций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</si>
  <si>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</si>
  <si>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Поступления доходов в бюджет городского округа Мытищи на 2024 год и на плановый период 2025 и 2026 годов</t>
  </si>
  <si>
    <t>Ведомственная структура расходов бюджета городского округа Мытищи на 2024 год и на плановый период 2025 и 2026 годов</t>
  </si>
  <si>
    <t>Источники внутреннего финансирования дефицита бюджета городского округа Мытищи на 2024 год</t>
  </si>
  <si>
    <t xml:space="preserve">Источники внутреннего финансирования дефицита бюджета городского округа Мытищи на плановый период  2025 и 2026 годов  </t>
  </si>
  <si>
    <t>2026 год</t>
  </si>
  <si>
    <t>Распределение бюджетных ассигнований по разделам, подразделам,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2024 год и на плановый период 2025 и 2026 годов</t>
  </si>
  <si>
    <t>Распределение бюджетных ассигнований по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2024 год и на плановый период 2025 и 2026 годов</t>
  </si>
  <si>
    <t>городского округа Мытищи на 2024 год</t>
  </si>
  <si>
    <t>Итого: общий объем привлеченных средств в 2024 году</t>
  </si>
  <si>
    <t xml:space="preserve">городского округа Мытищи на плановый период 2025 и 2026 годов </t>
  </si>
  <si>
    <t>Объем привлечения средств в 2026 году (тыс. рублей)</t>
  </si>
  <si>
    <t>2026-2028гг.</t>
  </si>
  <si>
    <t>Объем погашения в 2026 году (тыс. рублей)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</si>
  <si>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</si>
  <si>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</si>
  <si>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</si>
  <si>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</si>
  <si>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Организация и осуществление мероприятий по территориальной обороне и гражданской обороне</t>
  </si>
  <si>
    <t>0830300670</t>
  </si>
  <si>
    <t>Капитальный ремонт и ремонт автомобильных дорог общего пользования местного значения</t>
  </si>
  <si>
    <t>1420480240</t>
  </si>
  <si>
    <t>1720182890</t>
  </si>
  <si>
    <t>1510280860</t>
  </si>
  <si>
    <t>1720380950</t>
  </si>
  <si>
    <t>Строительство и реконструкция сетей водоснабжения, водоотведения, теплоснабжения</t>
  </si>
  <si>
    <t>10302S4080</t>
  </si>
  <si>
    <t>Устройство систем наружного освещения в рамках реализации проекта "Светлый город"</t>
  </si>
  <si>
    <t>1710182630</t>
  </si>
  <si>
    <t>Благоустройство лесопарковых зон</t>
  </si>
  <si>
    <t>17101S3730</t>
  </si>
  <si>
    <t>1720181870</t>
  </si>
  <si>
    <t>172F282740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</si>
  <si>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</si>
  <si>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03107S3990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</si>
  <si>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</si>
  <si>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</si>
  <si>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</si>
  <si>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</si>
  <si>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</si>
  <si>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</si>
  <si>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"Цифровая образовательная среда"</t>
  </si>
  <si>
    <t>152E481690</t>
  </si>
  <si>
    <t>Основное мероприятие "Обеспечение пожарной безопасности и создание доступной среды"</t>
  </si>
  <si>
    <t>0260400000</t>
  </si>
  <si>
    <t>Создание доступной среды в муниципальных учреждениях дополнительного образования сферы культуры</t>
  </si>
  <si>
    <t>02604S3970</t>
  </si>
  <si>
    <t>Поддержка творческой деятельности и техническое оснащение детских и кукольных театров</t>
  </si>
  <si>
    <t>02401L5170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</si>
  <si>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</si>
  <si>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</si>
  <si>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</si>
  <si>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05202S3980</t>
  </si>
  <si>
    <t>2 02 25 517 04 0000 150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</si>
  <si>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</si>
  <si>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 xml:space="preserve"> 2024 год</t>
  </si>
  <si>
    <t xml:space="preserve">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</si>
</sst>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#\ ###\ ##0.0"/>
    <numFmt numFmtId="168" formatCode="0.0"/>
    <numFmt numFmtId="169" formatCode="[&gt;=50]#,##0.0,;[Red][&lt;=-50]\-#,##0.0,;#,##0.0,"/>
    <numFmt numFmtId="170" formatCode="#,##0.00_ ;[Red]\-#,##0.00\ "/>
    <numFmt numFmtId="171" formatCode="_-* #,##0.0\ _₽_-;\-* #,##0.0\ _₽_-;_-* &quot;-&quot;??\ _₽_-;_-@_-"/>
  </numFmts>
  <fonts count="49" x14ac:knownFonts="1">
    <font>
      <sz val="9"/>
      <name val="Arial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u/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color indexed="8"/>
      <name val="Arial"/>
    </font>
    <font>
      <sz val="10"/>
      <name val="Arial"/>
    </font>
    <font>
      <b/>
      <sz val="8"/>
      <color rgb="FF000000"/>
      <name val="Arial"/>
    </font>
    <font>
      <sz val="9"/>
      <name val="Arial"/>
      <charset val="204"/>
    </font>
    <font>
      <sz val="10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6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4" applyNumberFormat="0" applyAlignment="0" applyProtection="0"/>
    <xf numFmtId="0" fontId="9" fillId="21" borderId="5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16" fillId="0" borderId="9" applyNumberFormat="0" applyFill="0" applyAlignment="0" applyProtection="0"/>
    <xf numFmtId="0" fontId="17" fillId="22" borderId="0" applyNumberFormat="0" applyBorder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18" fillId="20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3" fillId="0" borderId="0" applyBorder="0"/>
    <xf numFmtId="0" fontId="3" fillId="0" borderId="0"/>
    <xf numFmtId="0" fontId="3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 applyBorder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6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9" fillId="0" borderId="0"/>
    <xf numFmtId="0" fontId="37" fillId="0" borderId="0"/>
    <xf numFmtId="0" fontId="39" fillId="0" borderId="0"/>
    <xf numFmtId="0" fontId="1" fillId="0" borderId="0"/>
    <xf numFmtId="0" fontId="1" fillId="0" borderId="0"/>
    <xf numFmtId="43" fontId="41" fillId="0" borderId="0" applyFont="0" applyFill="0" applyBorder="0" applyAlignment="0" applyProtection="0"/>
  </cellStyleXfs>
  <cellXfs count="332">
    <xf numFmtId="0" fontId="0" fillId="0" borderId="0" xfId="0"/>
    <xf numFmtId="0" fontId="27" fillId="0" borderId="0" xfId="188" applyFont="1" applyFill="1"/>
    <xf numFmtId="0" fontId="27" fillId="0" borderId="0" xfId="224" applyFont="1" applyFill="1" applyBorder="1"/>
    <xf numFmtId="0" fontId="28" fillId="0" borderId="2" xfId="224" applyFont="1" applyFill="1" applyBorder="1" applyAlignment="1">
      <alignment horizontal="center" vertical="center" wrapText="1"/>
    </xf>
    <xf numFmtId="0" fontId="2" fillId="0" borderId="13" xfId="224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0" xfId="188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" fillId="25" borderId="0" xfId="193" applyFont="1" applyFill="1" applyAlignment="1"/>
    <xf numFmtId="0" fontId="27" fillId="0" borderId="0" xfId="193" applyFont="1" applyAlignment="1">
      <alignment vertical="center"/>
    </xf>
    <xf numFmtId="0" fontId="3" fillId="0" borderId="0" xfId="193" applyFont="1"/>
    <xf numFmtId="0" fontId="27" fillId="0" borderId="0" xfId="193" applyFont="1" applyAlignment="1">
      <alignment vertical="center" wrapText="1"/>
    </xf>
    <xf numFmtId="0" fontId="1" fillId="0" borderId="0" xfId="193" applyFont="1"/>
    <xf numFmtId="166" fontId="1" fillId="0" borderId="0" xfId="193" applyNumberFormat="1" applyFont="1" applyFill="1" applyAlignment="1">
      <alignment horizontal="right"/>
    </xf>
    <xf numFmtId="166" fontId="1" fillId="0" borderId="0" xfId="223" applyNumberFormat="1" applyFont="1" applyFill="1" applyBorder="1" applyAlignment="1">
      <alignment horizontal="right" vertical="top"/>
    </xf>
    <xf numFmtId="166" fontId="27" fillId="0" borderId="0" xfId="223" applyNumberFormat="1" applyFont="1" applyFill="1" applyBorder="1" applyAlignment="1">
      <alignment horizontal="right" vertical="top"/>
    </xf>
    <xf numFmtId="0" fontId="2" fillId="0" borderId="1" xfId="193" applyFont="1" applyFill="1" applyBorder="1" applyAlignment="1">
      <alignment horizontal="center" wrapText="1"/>
    </xf>
    <xf numFmtId="0" fontId="1" fillId="0" borderId="1" xfId="193" applyFont="1" applyFill="1" applyBorder="1" applyAlignment="1">
      <alignment horizontal="right" wrapText="1"/>
    </xf>
    <xf numFmtId="0" fontId="3" fillId="0" borderId="0" xfId="193" applyFont="1" applyFill="1"/>
    <xf numFmtId="166" fontId="2" fillId="0" borderId="2" xfId="193" applyNumberFormat="1" applyFont="1" applyFill="1" applyBorder="1" applyAlignment="1">
      <alignment horizontal="right" vertical="center" wrapText="1"/>
    </xf>
    <xf numFmtId="167" fontId="27" fillId="0" borderId="2" xfId="193" applyNumberFormat="1" applyFont="1" applyFill="1" applyBorder="1" applyAlignment="1">
      <alignment horizontal="right" vertical="center" wrapText="1"/>
    </xf>
    <xf numFmtId="49" fontId="2" fillId="0" borderId="2" xfId="193" applyNumberFormat="1" applyFont="1" applyFill="1" applyBorder="1" applyAlignment="1">
      <alignment horizontal="center" vertical="center"/>
    </xf>
    <xf numFmtId="0" fontId="2" fillId="0" borderId="2" xfId="193" applyNumberFormat="1" applyFont="1" applyFill="1" applyBorder="1" applyAlignment="1">
      <alignment vertical="center" wrapText="1"/>
    </xf>
    <xf numFmtId="167" fontId="2" fillId="0" borderId="2" xfId="193" applyNumberFormat="1" applyFont="1" applyFill="1" applyBorder="1" applyAlignment="1">
      <alignment horizontal="right" vertical="center" wrapText="1"/>
    </xf>
    <xf numFmtId="168" fontId="3" fillId="0" borderId="0" xfId="193" applyNumberFormat="1" applyFont="1"/>
    <xf numFmtId="0" fontId="2" fillId="0" borderId="2" xfId="193" applyFont="1" applyFill="1" applyBorder="1" applyAlignment="1">
      <alignment vertical="center" wrapText="1"/>
    </xf>
    <xf numFmtId="49" fontId="27" fillId="0" borderId="2" xfId="193" applyNumberFormat="1" applyFont="1" applyFill="1" applyBorder="1" applyAlignment="1">
      <alignment horizontal="center" vertical="center"/>
    </xf>
    <xf numFmtId="0" fontId="27" fillId="0" borderId="2" xfId="193" applyFont="1" applyFill="1" applyBorder="1" applyAlignment="1">
      <alignment vertical="center" wrapText="1"/>
    </xf>
    <xf numFmtId="0" fontId="1" fillId="0" borderId="0" xfId="193" applyFont="1" applyFill="1" applyBorder="1" applyAlignment="1">
      <alignment horizontal="right" wrapText="1"/>
    </xf>
    <xf numFmtId="0" fontId="1" fillId="0" borderId="0" xfId="0" applyFont="1" applyFill="1"/>
    <xf numFmtId="0" fontId="31" fillId="0" borderId="0" xfId="192" applyNumberFormat="1" applyFont="1" applyFill="1" applyAlignment="1" applyProtection="1">
      <alignment horizontal="left" indent="1"/>
    </xf>
    <xf numFmtId="0" fontId="3" fillId="0" borderId="0" xfId="194" applyFont="1"/>
    <xf numFmtId="0" fontId="3" fillId="0" borderId="0" xfId="194" applyFont="1" applyAlignment="1">
      <alignment horizontal="center"/>
    </xf>
    <xf numFmtId="0" fontId="33" fillId="0" borderId="0" xfId="192" applyNumberFormat="1" applyFont="1" applyFill="1" applyAlignment="1" applyProtection="1">
      <alignment horizontal="left" wrapText="1"/>
    </xf>
    <xf numFmtId="0" fontId="33" fillId="0" borderId="0" xfId="192" applyNumberFormat="1" applyFont="1" applyFill="1" applyAlignment="1" applyProtection="1">
      <alignment horizontal="center"/>
    </xf>
    <xf numFmtId="0" fontId="33" fillId="0" borderId="0" xfId="192" applyNumberFormat="1" applyFont="1" applyFill="1" applyAlignment="1" applyProtection="1">
      <alignment horizontal="center" vertical="center"/>
    </xf>
    <xf numFmtId="0" fontId="1" fillId="0" borderId="0" xfId="193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3" fillId="0" borderId="0" xfId="192" applyNumberFormat="1" applyFont="1" applyFill="1" applyAlignment="1" applyProtection="1">
      <alignment horizontal="right"/>
    </xf>
    <xf numFmtId="0" fontId="36" fillId="0" borderId="0" xfId="192" applyNumberFormat="1" applyFont="1" applyFill="1" applyAlignment="1" applyProtection="1">
      <alignment horizontal="left" wrapText="1" indent="1"/>
    </xf>
    <xf numFmtId="0" fontId="36" fillId="0" borderId="0" xfId="192" applyNumberFormat="1" applyFont="1" applyFill="1" applyAlignment="1" applyProtection="1">
      <alignment horizontal="left" indent="1"/>
    </xf>
    <xf numFmtId="0" fontId="37" fillId="0" borderId="0" xfId="258"/>
    <xf numFmtId="2" fontId="38" fillId="0" borderId="0" xfId="259" applyNumberFormat="1" applyFont="1" applyBorder="1" applyAlignment="1"/>
    <xf numFmtId="4" fontId="38" fillId="0" borderId="0" xfId="259" applyNumberFormat="1" applyFont="1" applyBorder="1" applyAlignment="1"/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0" fontId="2" fillId="0" borderId="13" xfId="224" applyFont="1" applyFill="1" applyBorder="1" applyAlignment="1">
      <alignment horizontal="center" vertical="center" wrapText="1"/>
    </xf>
    <xf numFmtId="0" fontId="2" fillId="0" borderId="2" xfId="193" applyFont="1" applyFill="1" applyBorder="1" applyAlignment="1">
      <alignment horizontal="center" vertical="center" wrapText="1"/>
    </xf>
    <xf numFmtId="0" fontId="2" fillId="0" borderId="0" xfId="193" applyFont="1"/>
    <xf numFmtId="166" fontId="27" fillId="0" borderId="2" xfId="193" applyNumberFormat="1" applyFont="1" applyFill="1" applyBorder="1" applyAlignment="1">
      <alignment horizontal="right" vertical="center" wrapText="1"/>
    </xf>
    <xf numFmtId="0" fontId="2" fillId="0" borderId="21" xfId="193" applyFont="1" applyBorder="1"/>
    <xf numFmtId="0" fontId="2" fillId="0" borderId="0" xfId="193" applyFont="1" applyBorder="1"/>
    <xf numFmtId="0" fontId="1" fillId="0" borderId="0" xfId="261"/>
    <xf numFmtId="169" fontId="30" fillId="0" borderId="0" xfId="261" applyNumberFormat="1" applyFont="1" applyBorder="1" applyAlignment="1"/>
    <xf numFmtId="0" fontId="2" fillId="24" borderId="2" xfId="225" applyFont="1" applyFill="1" applyBorder="1" applyAlignment="1">
      <alignment horizontal="left" vertical="center" wrapText="1"/>
    </xf>
    <xf numFmtId="166" fontId="2" fillId="24" borderId="2" xfId="188" applyNumberFormat="1" applyFont="1" applyFill="1" applyBorder="1" applyAlignment="1">
      <alignment horizontal="right" vertical="center" wrapText="1"/>
    </xf>
    <xf numFmtId="167" fontId="2" fillId="24" borderId="2" xfId="188" applyNumberFormat="1" applyFont="1" applyFill="1" applyBorder="1" applyAlignment="1">
      <alignment horizontal="right" vertical="center" wrapText="1"/>
    </xf>
    <xf numFmtId="166" fontId="27" fillId="24" borderId="0" xfId="188" applyNumberFormat="1" applyFont="1" applyFill="1"/>
    <xf numFmtId="0" fontId="27" fillId="24" borderId="0" xfId="188" applyFont="1" applyFill="1"/>
    <xf numFmtId="166" fontId="27" fillId="24" borderId="2" xfId="188" applyNumberFormat="1" applyFont="1" applyFill="1" applyBorder="1" applyAlignment="1">
      <alignment horizontal="right"/>
    </xf>
    <xf numFmtId="11" fontId="2" fillId="24" borderId="2" xfId="225" applyNumberFormat="1" applyFont="1" applyFill="1" applyBorder="1" applyAlignment="1">
      <alignment horizontal="left" vertical="center" wrapText="1"/>
    </xf>
    <xf numFmtId="166" fontId="2" fillId="24" borderId="2" xfId="188" applyNumberFormat="1" applyFont="1" applyFill="1" applyBorder="1" applyAlignment="1">
      <alignment horizontal="right" vertical="center"/>
    </xf>
    <xf numFmtId="166" fontId="2" fillId="24" borderId="2" xfId="188" applyNumberFormat="1" applyFont="1" applyFill="1" applyBorder="1" applyAlignment="1">
      <alignment horizontal="right"/>
    </xf>
    <xf numFmtId="0" fontId="28" fillId="24" borderId="2" xfId="225" applyFont="1" applyFill="1" applyBorder="1" applyAlignment="1">
      <alignment horizontal="left" vertical="center" wrapText="1"/>
    </xf>
    <xf numFmtId="166" fontId="28" fillId="24" borderId="2" xfId="188" applyNumberFormat="1" applyFont="1" applyFill="1" applyBorder="1" applyAlignment="1">
      <alignment horizontal="right" vertical="center" wrapText="1"/>
    </xf>
    <xf numFmtId="167" fontId="28" fillId="24" borderId="2" xfId="188" applyNumberFormat="1" applyFont="1" applyFill="1" applyBorder="1" applyAlignment="1">
      <alignment horizontal="right" vertical="center" wrapText="1"/>
    </xf>
    <xf numFmtId="0" fontId="27" fillId="24" borderId="0" xfId="0" applyFont="1" applyFill="1"/>
    <xf numFmtId="166" fontId="2" fillId="24" borderId="2" xfId="0" applyNumberFormat="1" applyFont="1" applyFill="1" applyBorder="1" applyAlignment="1">
      <alignment horizontal="right" vertical="center"/>
    </xf>
    <xf numFmtId="166" fontId="28" fillId="24" borderId="2" xfId="0" applyNumberFormat="1" applyFont="1" applyFill="1" applyBorder="1" applyAlignment="1">
      <alignment horizontal="right" vertical="center" wrapText="1"/>
    </xf>
    <xf numFmtId="0" fontId="2" fillId="0" borderId="16" xfId="193" applyFont="1" applyFill="1" applyBorder="1" applyAlignment="1">
      <alignment vertical="center" wrapText="1"/>
    </xf>
    <xf numFmtId="0" fontId="2" fillId="0" borderId="22" xfId="193" applyFont="1" applyFill="1" applyBorder="1" applyAlignment="1">
      <alignment vertical="center" wrapText="1"/>
    </xf>
    <xf numFmtId="0" fontId="33" fillId="0" borderId="0" xfId="192" applyNumberFormat="1" applyFont="1" applyFill="1" applyAlignment="1" applyProtection="1"/>
    <xf numFmtId="0" fontId="30" fillId="0" borderId="0" xfId="261" applyFont="1" applyBorder="1" applyAlignment="1"/>
    <xf numFmtId="49" fontId="27" fillId="24" borderId="2" xfId="193" applyNumberFormat="1" applyFont="1" applyFill="1" applyBorder="1" applyAlignment="1">
      <alignment horizontal="center" vertical="center"/>
    </xf>
    <xf numFmtId="0" fontId="27" fillId="24" borderId="2" xfId="193" applyFont="1" applyFill="1" applyBorder="1" applyAlignment="1">
      <alignment vertical="center" wrapText="1"/>
    </xf>
    <xf numFmtId="167" fontId="27" fillId="24" borderId="2" xfId="193" applyNumberFormat="1" applyFont="1" applyFill="1" applyBorder="1" applyAlignment="1">
      <alignment horizontal="right" vertical="center" wrapText="1"/>
    </xf>
    <xf numFmtId="166" fontId="27" fillId="24" borderId="2" xfId="193" applyNumberFormat="1" applyFont="1" applyFill="1" applyBorder="1" applyAlignment="1">
      <alignment horizontal="right" vertical="center" wrapText="1"/>
    </xf>
    <xf numFmtId="0" fontId="3" fillId="24" borderId="0" xfId="193" applyFont="1" applyFill="1"/>
    <xf numFmtId="0" fontId="1" fillId="24" borderId="0" xfId="193" applyFont="1" applyFill="1" applyAlignment="1">
      <alignment vertical="center" wrapText="1"/>
    </xf>
    <xf numFmtId="166" fontId="1" fillId="24" borderId="0" xfId="193" applyNumberFormat="1" applyFont="1" applyFill="1" applyAlignment="1">
      <alignment horizontal="right"/>
    </xf>
    <xf numFmtId="166" fontId="1" fillId="24" borderId="0" xfId="223" applyNumberFormat="1" applyFont="1" applyFill="1" applyBorder="1" applyAlignment="1">
      <alignment horizontal="right" vertical="top"/>
    </xf>
    <xf numFmtId="49" fontId="2" fillId="24" borderId="2" xfId="193" applyNumberFormat="1" applyFont="1" applyFill="1" applyBorder="1" applyAlignment="1">
      <alignment horizontal="center" vertical="center"/>
    </xf>
    <xf numFmtId="0" fontId="2" fillId="24" borderId="2" xfId="193" applyFont="1" applyFill="1" applyBorder="1" applyAlignment="1">
      <alignment vertical="center" wrapText="1"/>
    </xf>
    <xf numFmtId="167" fontId="2" fillId="24" borderId="2" xfId="193" applyNumberFormat="1" applyFont="1" applyFill="1" applyBorder="1" applyAlignment="1">
      <alignment horizontal="right" vertical="center" wrapText="1"/>
    </xf>
    <xf numFmtId="166" fontId="2" fillId="24" borderId="2" xfId="193" applyNumberFormat="1" applyFont="1" applyFill="1" applyBorder="1" applyAlignment="1">
      <alignment horizontal="right" vertical="center" wrapText="1"/>
    </xf>
    <xf numFmtId="43" fontId="27" fillId="0" borderId="2" xfId="262" applyFont="1" applyFill="1" applyBorder="1" applyAlignment="1">
      <alignment horizontal="right" vertical="center" wrapText="1"/>
    </xf>
    <xf numFmtId="0" fontId="42" fillId="0" borderId="0" xfId="258" applyFont="1" applyBorder="1" applyAlignment="1"/>
    <xf numFmtId="43" fontId="27" fillId="24" borderId="2" xfId="262" applyFont="1" applyFill="1" applyBorder="1" applyAlignment="1">
      <alignment horizontal="right" vertical="center" wrapText="1"/>
    </xf>
    <xf numFmtId="0" fontId="40" fillId="0" borderId="27" xfId="258" applyNumberFormat="1" applyFont="1" applyBorder="1" applyAlignment="1">
      <alignment horizontal="center" vertical="center" wrapText="1"/>
    </xf>
    <xf numFmtId="0" fontId="44" fillId="0" borderId="30" xfId="258" applyNumberFormat="1" applyFont="1" applyBorder="1" applyAlignment="1">
      <alignment horizontal="center" vertical="center" wrapText="1"/>
    </xf>
    <xf numFmtId="0" fontId="40" fillId="0" borderId="30" xfId="258" applyNumberFormat="1" applyFont="1" applyBorder="1" applyAlignment="1">
      <alignment horizontal="center" vertical="center" wrapText="1"/>
    </xf>
    <xf numFmtId="169" fontId="40" fillId="0" borderId="23" xfId="258" applyNumberFormat="1" applyFont="1" applyBorder="1" applyAlignment="1">
      <alignment horizontal="right" vertical="center"/>
    </xf>
    <xf numFmtId="0" fontId="44" fillId="0" borderId="0" xfId="258" applyNumberFormat="1" applyFont="1" applyBorder="1" applyAlignment="1">
      <alignment vertical="center"/>
    </xf>
    <xf numFmtId="0" fontId="44" fillId="0" borderId="30" xfId="258" applyNumberFormat="1" applyFont="1" applyBorder="1" applyAlignment="1">
      <alignment horizontal="center" vertical="center"/>
    </xf>
    <xf numFmtId="0" fontId="44" fillId="0" borderId="30" xfId="258" applyNumberFormat="1" applyFont="1" applyBorder="1" applyAlignment="1">
      <alignment vertical="center"/>
    </xf>
    <xf numFmtId="0" fontId="45" fillId="0" borderId="0" xfId="258" applyNumberFormat="1" applyFont="1" applyBorder="1" applyAlignment="1"/>
    <xf numFmtId="166" fontId="27" fillId="24" borderId="0" xfId="0" applyNumberFormat="1" applyFont="1" applyFill="1"/>
    <xf numFmtId="0" fontId="40" fillId="0" borderId="37" xfId="258" applyNumberFormat="1" applyFont="1" applyBorder="1" applyAlignment="1">
      <alignment horizontal="center" vertical="center" wrapText="1"/>
    </xf>
    <xf numFmtId="169" fontId="40" fillId="0" borderId="37" xfId="258" applyNumberFormat="1" applyFont="1" applyBorder="1" applyAlignment="1">
      <alignment horizontal="right" vertical="center" wrapText="1"/>
    </xf>
    <xf numFmtId="169" fontId="44" fillId="0" borderId="30" xfId="258" applyNumberFormat="1" applyFont="1" applyBorder="1" applyAlignment="1">
      <alignment horizontal="right" vertical="center" wrapText="1"/>
    </xf>
    <xf numFmtId="169" fontId="40" fillId="0" borderId="23" xfId="258" applyNumberFormat="1" applyFont="1" applyBorder="1" applyAlignment="1">
      <alignment horizontal="right" vertical="center" wrapText="1"/>
    </xf>
    <xf numFmtId="0" fontId="2" fillId="0" borderId="13" xfId="224" applyFont="1" applyFill="1" applyBorder="1" applyAlignment="1">
      <alignment horizontal="center" vertical="center" wrapText="1"/>
    </xf>
    <xf numFmtId="0" fontId="27" fillId="0" borderId="21" xfId="0" applyFont="1" applyFill="1" applyBorder="1"/>
    <xf numFmtId="2" fontId="44" fillId="0" borderId="0" xfId="258" applyNumberFormat="1" applyFont="1" applyBorder="1" applyAlignment="1">
      <alignment vertical="center"/>
    </xf>
    <xf numFmtId="2" fontId="44" fillId="0" borderId="30" xfId="258" applyNumberFormat="1" applyFont="1" applyBorder="1" applyAlignment="1">
      <alignment horizontal="center" vertical="center"/>
    </xf>
    <xf numFmtId="2" fontId="44" fillId="0" borderId="30" xfId="258" applyNumberFormat="1" applyFont="1" applyBorder="1" applyAlignment="1">
      <alignment vertical="center"/>
    </xf>
    <xf numFmtId="2" fontId="45" fillId="0" borderId="0" xfId="258" applyNumberFormat="1" applyFont="1" applyBorder="1" applyAlignment="1"/>
    <xf numFmtId="169" fontId="44" fillId="0" borderId="31" xfId="258" applyNumberFormat="1" applyFont="1" applyBorder="1" applyAlignment="1">
      <alignment horizontal="right" vertical="center"/>
    </xf>
    <xf numFmtId="169" fontId="40" fillId="0" borderId="28" xfId="258" applyNumberFormat="1" applyFont="1" applyBorder="1" applyAlignment="1">
      <alignment horizontal="right" vertical="center"/>
    </xf>
    <xf numFmtId="169" fontId="40" fillId="0" borderId="31" xfId="258" applyNumberFormat="1" applyFont="1" applyBorder="1" applyAlignment="1">
      <alignment horizontal="right" vertical="center"/>
    </xf>
    <xf numFmtId="166" fontId="2" fillId="24" borderId="2" xfId="0" applyNumberFormat="1" applyFont="1" applyFill="1" applyBorder="1" applyAlignment="1">
      <alignment horizontal="right" vertical="center" wrapText="1"/>
    </xf>
    <xf numFmtId="0" fontId="40" fillId="0" borderId="42" xfId="258" applyNumberFormat="1" applyFont="1" applyBorder="1" applyAlignment="1">
      <alignment horizontal="center" vertical="center" wrapText="1"/>
    </xf>
    <xf numFmtId="169" fontId="40" fillId="0" borderId="42" xfId="258" applyNumberFormat="1" applyFont="1" applyBorder="1" applyAlignment="1">
      <alignment horizontal="right" vertical="center" wrapText="1"/>
    </xf>
    <xf numFmtId="0" fontId="46" fillId="0" borderId="0" xfId="0" applyFont="1" applyFill="1"/>
    <xf numFmtId="0" fontId="47" fillId="0" borderId="0" xfId="0" applyFont="1" applyFill="1" applyAlignment="1">
      <alignment horizontal="center"/>
    </xf>
    <xf numFmtId="0" fontId="46" fillId="0" borderId="43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166" fontId="46" fillId="0" borderId="44" xfId="0" applyNumberFormat="1" applyFont="1" applyFill="1" applyBorder="1" applyAlignment="1">
      <alignment horizontal="center" vertical="center"/>
    </xf>
    <xf numFmtId="3" fontId="1" fillId="0" borderId="0" xfId="0" applyNumberFormat="1" applyFont="1" applyFill="1"/>
    <xf numFmtId="0" fontId="46" fillId="24" borderId="43" xfId="0" applyFont="1" applyFill="1" applyBorder="1" applyAlignment="1">
      <alignment horizontal="center" vertical="center"/>
    </xf>
    <xf numFmtId="0" fontId="46" fillId="24" borderId="0" xfId="0" applyFont="1" applyFill="1"/>
    <xf numFmtId="0" fontId="1" fillId="24" borderId="0" xfId="0" applyFont="1" applyFill="1"/>
    <xf numFmtId="3" fontId="1" fillId="24" borderId="0" xfId="0" applyNumberFormat="1" applyFont="1" applyFill="1"/>
    <xf numFmtId="0" fontId="46" fillId="0" borderId="49" xfId="0" applyFont="1" applyFill="1" applyBorder="1" applyAlignment="1">
      <alignment vertical="center"/>
    </xf>
    <xf numFmtId="0" fontId="46" fillId="0" borderId="50" xfId="0" applyFont="1" applyFill="1" applyBorder="1" applyAlignment="1">
      <alignment vertical="center"/>
    </xf>
    <xf numFmtId="166" fontId="47" fillId="0" borderId="49" xfId="0" applyNumberFormat="1" applyFont="1" applyFill="1" applyBorder="1" applyAlignment="1">
      <alignment horizontal="center" vertical="center"/>
    </xf>
    <xf numFmtId="0" fontId="46" fillId="0" borderId="0" xfId="0" applyFont="1" applyFill="1" applyAlignment="1">
      <alignment horizontal="left" wrapText="1"/>
    </xf>
    <xf numFmtId="0" fontId="46" fillId="0" borderId="0" xfId="0" applyFont="1" applyFill="1" applyBorder="1" applyAlignment="1">
      <alignment horizontal="left" wrapText="1"/>
    </xf>
    <xf numFmtId="0" fontId="46" fillId="0" borderId="0" xfId="0" applyFont="1" applyFill="1" applyBorder="1"/>
    <xf numFmtId="0" fontId="47" fillId="0" borderId="44" xfId="0" applyFont="1" applyFill="1" applyBorder="1" applyAlignment="1">
      <alignment horizontal="center" vertical="center" wrapText="1"/>
    </xf>
    <xf numFmtId="0" fontId="47" fillId="0" borderId="53" xfId="0" applyFont="1" applyFill="1" applyBorder="1" applyAlignment="1">
      <alignment horizontal="center" vertical="center" wrapText="1"/>
    </xf>
    <xf numFmtId="0" fontId="46" fillId="0" borderId="44" xfId="0" applyFont="1" applyFill="1" applyBorder="1" applyAlignment="1">
      <alignment horizontal="left" vertical="center" wrapText="1"/>
    </xf>
    <xf numFmtId="0" fontId="46" fillId="24" borderId="44" xfId="0" applyFont="1" applyFill="1" applyBorder="1" applyAlignment="1">
      <alignment horizontal="left" vertical="center" wrapText="1"/>
    </xf>
    <xf numFmtId="0" fontId="47" fillId="0" borderId="51" xfId="0" applyFont="1" applyFill="1" applyBorder="1" applyAlignment="1">
      <alignment horizontal="center" vertical="center"/>
    </xf>
    <xf numFmtId="0" fontId="28" fillId="24" borderId="2" xfId="224" applyFont="1" applyFill="1" applyBorder="1" applyAlignment="1">
      <alignment horizontal="center" vertical="center" wrapText="1"/>
    </xf>
    <xf numFmtId="4" fontId="40" fillId="0" borderId="2" xfId="258" applyNumberFormat="1" applyFont="1" applyBorder="1" applyAlignment="1">
      <alignment horizontal="center" vertical="center" wrapText="1"/>
    </xf>
    <xf numFmtId="169" fontId="40" fillId="0" borderId="2" xfId="258" applyNumberFormat="1" applyFont="1" applyBorder="1" applyAlignment="1">
      <alignment horizontal="right" vertical="center"/>
    </xf>
    <xf numFmtId="169" fontId="44" fillId="0" borderId="2" xfId="258" applyNumberFormat="1" applyFont="1" applyBorder="1" applyAlignment="1">
      <alignment horizontal="right" vertical="center"/>
    </xf>
    <xf numFmtId="0" fontId="47" fillId="0" borderId="0" xfId="0" applyFont="1" applyFill="1" applyAlignment="1">
      <alignment horizontal="center"/>
    </xf>
    <xf numFmtId="0" fontId="46" fillId="0" borderId="2" xfId="0" applyFont="1" applyFill="1" applyBorder="1"/>
    <xf numFmtId="0" fontId="46" fillId="0" borderId="2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vertical="center"/>
    </xf>
    <xf numFmtId="166" fontId="46" fillId="0" borderId="2" xfId="0" applyNumberFormat="1" applyFont="1" applyFill="1" applyBorder="1" applyAlignment="1">
      <alignment horizontal="center" vertical="center"/>
    </xf>
    <xf numFmtId="166" fontId="47" fillId="0" borderId="2" xfId="0" applyNumberFormat="1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left" vertical="center" wrapText="1"/>
    </xf>
    <xf numFmtId="0" fontId="47" fillId="0" borderId="2" xfId="0" applyFont="1" applyFill="1" applyBorder="1" applyAlignment="1">
      <alignment horizontal="center" vertical="center"/>
    </xf>
    <xf numFmtId="0" fontId="44" fillId="0" borderId="0" xfId="258" applyNumberFormat="1" applyFont="1" applyBorder="1" applyAlignment="1">
      <alignment wrapText="1"/>
    </xf>
    <xf numFmtId="0" fontId="1" fillId="0" borderId="0" xfId="188" applyFont="1" applyAlignment="1">
      <alignment wrapText="1"/>
    </xf>
    <xf numFmtId="0" fontId="27" fillId="0" borderId="0" xfId="188" applyFont="1" applyAlignment="1">
      <alignment wrapText="1"/>
    </xf>
    <xf numFmtId="0" fontId="2" fillId="0" borderId="19" xfId="0" applyFont="1" applyFill="1" applyBorder="1" applyAlignment="1">
      <alignment horizontal="center" vertical="center"/>
    </xf>
    <xf numFmtId="166" fontId="1" fillId="0" borderId="0" xfId="188" applyNumberFormat="1" applyFont="1" applyFill="1" applyAlignment="1">
      <alignment wrapText="1"/>
    </xf>
    <xf numFmtId="166" fontId="1" fillId="0" borderId="0" xfId="223" applyNumberFormat="1" applyFont="1" applyFill="1" applyBorder="1" applyAlignment="1">
      <alignment wrapText="1"/>
    </xf>
    <xf numFmtId="0" fontId="2" fillId="0" borderId="0" xfId="224" applyFont="1" applyFill="1" applyBorder="1" applyAlignment="1">
      <alignment wrapText="1"/>
    </xf>
    <xf numFmtId="166" fontId="1" fillId="0" borderId="0" xfId="0" applyNumberFormat="1" applyFont="1" applyFill="1" applyAlignment="1">
      <alignment vertical="center"/>
    </xf>
    <xf numFmtId="166" fontId="1" fillId="0" borderId="0" xfId="223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wrapText="1"/>
    </xf>
    <xf numFmtId="0" fontId="2" fillId="0" borderId="2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71" fontId="27" fillId="24" borderId="2" xfId="262" applyNumberFormat="1" applyFont="1" applyFill="1" applyBorder="1" applyAlignment="1">
      <alignment horizontal="right" vertical="center" wrapText="1"/>
    </xf>
    <xf numFmtId="0" fontId="40" fillId="0" borderId="2" xfId="258" applyNumberFormat="1" applyFont="1" applyBorder="1" applyAlignment="1">
      <alignment horizontal="center" vertical="center" wrapText="1"/>
    </xf>
    <xf numFmtId="49" fontId="40" fillId="0" borderId="2" xfId="258" applyNumberFormat="1" applyFont="1" applyBorder="1" applyAlignment="1">
      <alignment horizontal="center" vertical="center"/>
    </xf>
    <xf numFmtId="0" fontId="40" fillId="0" borderId="2" xfId="258" applyNumberFormat="1" applyFont="1" applyBorder="1" applyAlignment="1">
      <alignment horizontal="left" vertical="center" wrapText="1"/>
    </xf>
    <xf numFmtId="49" fontId="44" fillId="0" borderId="2" xfId="258" applyNumberFormat="1" applyFont="1" applyBorder="1" applyAlignment="1">
      <alignment horizontal="center" vertical="center"/>
    </xf>
    <xf numFmtId="0" fontId="44" fillId="0" borderId="2" xfId="258" applyNumberFormat="1" applyFont="1" applyBorder="1" applyAlignment="1">
      <alignment horizontal="left" vertical="center" wrapText="1"/>
    </xf>
    <xf numFmtId="169" fontId="44" fillId="0" borderId="30" xfId="258" applyNumberFormat="1" applyFont="1" applyBorder="1" applyAlignment="1">
      <alignment horizontal="right" vertical="center"/>
    </xf>
    <xf numFmtId="169" fontId="40" fillId="0" borderId="30" xfId="258" applyNumberFormat="1" applyFont="1" applyBorder="1" applyAlignment="1">
      <alignment horizontal="right" vertical="center"/>
    </xf>
    <xf numFmtId="0" fontId="40" fillId="0" borderId="23" xfId="258" applyNumberFormat="1" applyFont="1" applyBorder="1" applyAlignment="1">
      <alignment horizontal="center" vertical="center" wrapText="1"/>
    </xf>
    <xf numFmtId="0" fontId="40" fillId="0" borderId="34" xfId="258" applyNumberFormat="1" applyFont="1" applyBorder="1" applyAlignment="1">
      <alignment horizontal="center" vertical="center" wrapText="1"/>
    </xf>
    <xf numFmtId="0" fontId="44" fillId="0" borderId="0" xfId="258" applyNumberFormat="1" applyFont="1" applyBorder="1" applyAlignment="1">
      <alignment horizontal="right" vertical="center" wrapText="1"/>
    </xf>
    <xf numFmtId="169" fontId="40" fillId="0" borderId="27" xfId="258" applyNumberFormat="1" applyFont="1" applyBorder="1" applyAlignment="1">
      <alignment horizontal="right" vertical="center"/>
    </xf>
    <xf numFmtId="0" fontId="40" fillId="0" borderId="23" xfId="258" applyNumberFormat="1" applyFont="1" applyBorder="1" applyAlignment="1">
      <alignment horizontal="center" vertical="center"/>
    </xf>
    <xf numFmtId="0" fontId="27" fillId="24" borderId="2" xfId="225" applyFont="1" applyFill="1" applyBorder="1" applyAlignment="1">
      <alignment horizontal="left" vertical="center" wrapText="1"/>
    </xf>
    <xf numFmtId="166" fontId="27" fillId="24" borderId="2" xfId="188" applyNumberFormat="1" applyFont="1" applyFill="1" applyBorder="1" applyAlignment="1">
      <alignment horizontal="right" vertical="center" wrapText="1"/>
    </xf>
    <xf numFmtId="0" fontId="27" fillId="24" borderId="2" xfId="224" applyNumberFormat="1" applyFont="1" applyFill="1" applyBorder="1" applyAlignment="1">
      <alignment horizontal="left" vertical="center" wrapText="1" shrinkToFit="1"/>
    </xf>
    <xf numFmtId="166" fontId="27" fillId="24" borderId="2" xfId="188" applyNumberFormat="1" applyFont="1" applyFill="1" applyBorder="1" applyAlignment="1">
      <alignment horizontal="right" vertical="center"/>
    </xf>
    <xf numFmtId="166" fontId="27" fillId="24" borderId="2" xfId="225" applyNumberFormat="1" applyFont="1" applyFill="1" applyBorder="1" applyAlignment="1">
      <alignment horizontal="right" vertical="center" wrapText="1"/>
    </xf>
    <xf numFmtId="167" fontId="27" fillId="24" borderId="2" xfId="188" applyNumberFormat="1" applyFont="1" applyFill="1" applyBorder="1" applyAlignment="1">
      <alignment horizontal="right" vertical="center" wrapText="1"/>
    </xf>
    <xf numFmtId="0" fontId="27" fillId="24" borderId="2" xfId="224" applyFont="1" applyFill="1" applyBorder="1" applyAlignment="1">
      <alignment horizontal="left" vertical="center" wrapText="1" shrinkToFit="1"/>
    </xf>
    <xf numFmtId="49" fontId="27" fillId="24" borderId="2" xfId="224" applyNumberFormat="1" applyFont="1" applyFill="1" applyBorder="1" applyAlignment="1">
      <alignment horizontal="left" vertical="center" wrapText="1" shrinkToFit="1"/>
    </xf>
    <xf numFmtId="11" fontId="27" fillId="24" borderId="2" xfId="225" applyNumberFormat="1" applyFont="1" applyFill="1" applyBorder="1" applyAlignment="1">
      <alignment horizontal="left" vertical="center" wrapText="1"/>
    </xf>
    <xf numFmtId="166" fontId="27" fillId="24" borderId="2" xfId="0" applyNumberFormat="1" applyFont="1" applyFill="1" applyBorder="1" applyAlignment="1">
      <alignment horizontal="right" vertical="center" wrapText="1"/>
    </xf>
    <xf numFmtId="11" fontId="27" fillId="24" borderId="2" xfId="225" applyNumberFormat="1" applyFont="1" applyFill="1" applyBorder="1" applyAlignment="1">
      <alignment horizontal="left" vertical="center" wrapText="1" shrinkToFit="1"/>
    </xf>
    <xf numFmtId="166" fontId="27" fillId="24" borderId="2" xfId="224" applyNumberFormat="1" applyFont="1" applyFill="1" applyBorder="1" applyAlignment="1">
      <alignment horizontal="right" vertical="center" wrapText="1"/>
    </xf>
    <xf numFmtId="166" fontId="27" fillId="24" borderId="2" xfId="0" applyNumberFormat="1" applyFont="1" applyFill="1" applyBorder="1" applyAlignment="1">
      <alignment horizontal="right" vertical="center"/>
    </xf>
    <xf numFmtId="0" fontId="33" fillId="0" borderId="0" xfId="258" applyFont="1" applyBorder="1" applyAlignment="1"/>
    <xf numFmtId="0" fontId="43" fillId="0" borderId="0" xfId="258" applyNumberFormat="1" applyFont="1" applyBorder="1" applyAlignment="1">
      <alignment wrapText="1"/>
    </xf>
    <xf numFmtId="0" fontId="40" fillId="0" borderId="0" xfId="258" applyNumberFormat="1" applyFont="1" applyBorder="1" applyAlignment="1">
      <alignment horizontal="center" wrapText="1"/>
    </xf>
    <xf numFmtId="0" fontId="40" fillId="0" borderId="2" xfId="258" applyNumberFormat="1" applyFont="1" applyBorder="1" applyAlignment="1">
      <alignment vertical="center" wrapText="1"/>
    </xf>
    <xf numFmtId="0" fontId="36" fillId="0" borderId="0" xfId="258" applyFont="1" applyBorder="1" applyAlignment="1">
      <alignment horizontal="right"/>
    </xf>
    <xf numFmtId="0" fontId="48" fillId="0" borderId="0" xfId="258" applyNumberFormat="1" applyFont="1" applyBorder="1" applyAlignment="1">
      <alignment horizontal="center" wrapText="1"/>
    </xf>
    <xf numFmtId="0" fontId="44" fillId="0" borderId="0" xfId="258" applyNumberFormat="1" applyFont="1" applyBorder="1" applyAlignment="1">
      <alignment horizontal="right"/>
    </xf>
    <xf numFmtId="0" fontId="40" fillId="0" borderId="2" xfId="258" applyNumberFormat="1" applyFont="1" applyBorder="1" applyAlignment="1">
      <alignment horizontal="center" vertical="center" wrapText="1"/>
    </xf>
    <xf numFmtId="0" fontId="40" fillId="0" borderId="2" xfId="258" applyNumberFormat="1" applyFont="1" applyBorder="1" applyAlignment="1">
      <alignment horizontal="center" vertical="center"/>
    </xf>
    <xf numFmtId="0" fontId="44" fillId="0" borderId="0" xfId="258" applyNumberFormat="1" applyFont="1" applyBorder="1" applyAlignment="1">
      <alignment horizontal="right" vertical="center" wrapText="1"/>
    </xf>
    <xf numFmtId="0" fontId="40" fillId="0" borderId="23" xfId="258" applyNumberFormat="1" applyFont="1" applyBorder="1" applyAlignment="1">
      <alignment horizontal="center" vertical="center" wrapText="1"/>
    </xf>
    <xf numFmtId="0" fontId="40" fillId="0" borderId="24" xfId="258" applyNumberFormat="1" applyFont="1" applyBorder="1" applyAlignment="1">
      <alignment horizontal="center" vertical="center" wrapText="1"/>
    </xf>
    <xf numFmtId="0" fontId="40" fillId="0" borderId="25" xfId="258" applyNumberFormat="1" applyFont="1" applyBorder="1" applyAlignment="1">
      <alignment horizontal="center" vertical="center" wrapText="1"/>
    </xf>
    <xf numFmtId="0" fontId="40" fillId="0" borderId="32" xfId="258" applyNumberFormat="1" applyFont="1" applyBorder="1" applyAlignment="1">
      <alignment horizontal="center" vertical="center" wrapText="1"/>
    </xf>
    <xf numFmtId="0" fontId="40" fillId="0" borderId="33" xfId="258" applyNumberFormat="1" applyFont="1" applyBorder="1" applyAlignment="1">
      <alignment horizontal="center" vertical="center" wrapText="1"/>
    </xf>
    <xf numFmtId="0" fontId="40" fillId="0" borderId="34" xfId="258" applyNumberFormat="1" applyFont="1" applyBorder="1" applyAlignment="1">
      <alignment horizontal="center" vertical="center" wrapText="1"/>
    </xf>
    <xf numFmtId="2" fontId="44" fillId="0" borderId="29" xfId="258" applyNumberFormat="1" applyFont="1" applyBorder="1" applyAlignment="1">
      <alignment horizontal="left" vertical="center" wrapText="1"/>
    </xf>
    <xf numFmtId="2" fontId="44" fillId="0" borderId="30" xfId="258" applyNumberFormat="1" applyFont="1" applyBorder="1" applyAlignment="1">
      <alignment horizontal="left" vertical="center" wrapText="1"/>
    </xf>
    <xf numFmtId="169" fontId="44" fillId="0" borderId="30" xfId="258" applyNumberFormat="1" applyFont="1" applyBorder="1" applyAlignment="1">
      <alignment horizontal="right" vertical="center"/>
    </xf>
    <xf numFmtId="3" fontId="44" fillId="0" borderId="31" xfId="258" applyNumberFormat="1" applyFont="1" applyBorder="1" applyAlignment="1">
      <alignment horizontal="right" vertical="center"/>
    </xf>
    <xf numFmtId="0" fontId="44" fillId="0" borderId="29" xfId="258" applyNumberFormat="1" applyFont="1" applyBorder="1" applyAlignment="1">
      <alignment horizontal="left" vertical="center" wrapText="1"/>
    </xf>
    <xf numFmtId="0" fontId="44" fillId="0" borderId="30" xfId="258" applyNumberFormat="1" applyFont="1" applyBorder="1" applyAlignment="1">
      <alignment horizontal="left" vertical="center" wrapText="1"/>
    </xf>
    <xf numFmtId="0" fontId="40" fillId="0" borderId="26" xfId="258" applyNumberFormat="1" applyFont="1" applyBorder="1" applyAlignment="1">
      <alignment horizontal="left" vertical="center" wrapText="1"/>
    </xf>
    <xf numFmtId="0" fontId="40" fillId="0" borderId="27" xfId="258" applyNumberFormat="1" applyFont="1" applyBorder="1" applyAlignment="1">
      <alignment horizontal="left" vertical="center" wrapText="1"/>
    </xf>
    <xf numFmtId="169" fontId="40" fillId="0" borderId="27" xfId="258" applyNumberFormat="1" applyFont="1" applyBorder="1" applyAlignment="1">
      <alignment horizontal="right" vertical="center"/>
    </xf>
    <xf numFmtId="3" fontId="40" fillId="0" borderId="28" xfId="258" applyNumberFormat="1" applyFont="1" applyBorder="1" applyAlignment="1">
      <alignment horizontal="right" vertical="center"/>
    </xf>
    <xf numFmtId="0" fontId="40" fillId="0" borderId="29" xfId="258" applyNumberFormat="1" applyFont="1" applyBorder="1" applyAlignment="1">
      <alignment horizontal="left" vertical="center" wrapText="1"/>
    </xf>
    <xf numFmtId="0" fontId="40" fillId="0" borderId="30" xfId="258" applyNumberFormat="1" applyFont="1" applyBorder="1" applyAlignment="1">
      <alignment horizontal="left" vertical="center" wrapText="1"/>
    </xf>
    <xf numFmtId="169" fontId="40" fillId="0" borderId="30" xfId="258" applyNumberFormat="1" applyFont="1" applyBorder="1" applyAlignment="1">
      <alignment horizontal="right" vertical="center"/>
    </xf>
    <xf numFmtId="3" fontId="40" fillId="0" borderId="31" xfId="258" applyNumberFormat="1" applyFont="1" applyBorder="1" applyAlignment="1">
      <alignment horizontal="right" vertical="center"/>
    </xf>
    <xf numFmtId="2" fontId="38" fillId="0" borderId="0" xfId="259" applyNumberFormat="1" applyFont="1" applyBorder="1" applyAlignment="1">
      <alignment horizontal="left" wrapText="1"/>
    </xf>
    <xf numFmtId="43" fontId="30" fillId="0" borderId="0" xfId="262" applyFont="1" applyAlignment="1">
      <alignment horizontal="right"/>
    </xf>
    <xf numFmtId="2" fontId="40" fillId="0" borderId="32" xfId="258" applyNumberFormat="1" applyFont="1" applyBorder="1" applyAlignment="1">
      <alignment horizontal="left" vertical="center"/>
    </xf>
    <xf numFmtId="2" fontId="40" fillId="0" borderId="33" xfId="258" applyNumberFormat="1" applyFont="1" applyBorder="1" applyAlignment="1">
      <alignment horizontal="left" vertical="center"/>
    </xf>
    <xf numFmtId="2" fontId="40" fillId="0" borderId="34" xfId="258" applyNumberFormat="1" applyFont="1" applyBorder="1" applyAlignment="1">
      <alignment horizontal="left" vertical="center"/>
    </xf>
    <xf numFmtId="169" fontId="40" fillId="0" borderId="32" xfId="258" applyNumberFormat="1" applyFont="1" applyBorder="1" applyAlignment="1">
      <alignment horizontal="right" vertical="center"/>
    </xf>
    <xf numFmtId="3" fontId="40" fillId="0" borderId="34" xfId="258" applyNumberFormat="1" applyFont="1" applyBorder="1" applyAlignment="1">
      <alignment horizontal="right" vertical="center"/>
    </xf>
    <xf numFmtId="0" fontId="1" fillId="0" borderId="0" xfId="213" applyFont="1" applyFill="1" applyAlignment="1">
      <alignment horizontal="right" vertical="center"/>
    </xf>
    <xf numFmtId="0" fontId="34" fillId="0" borderId="0" xfId="192" applyNumberFormat="1" applyFont="1" applyFill="1" applyAlignment="1" applyProtection="1">
      <alignment horizontal="center" vertical="center" wrapText="1"/>
    </xf>
    <xf numFmtId="0" fontId="2" fillId="0" borderId="0" xfId="224" applyFont="1" applyFill="1" applyBorder="1" applyAlignment="1">
      <alignment horizontal="center" vertical="center" wrapText="1"/>
    </xf>
    <xf numFmtId="166" fontId="1" fillId="0" borderId="0" xfId="188" applyNumberFormat="1" applyFont="1" applyFill="1" applyAlignment="1">
      <alignment horizontal="right" wrapText="1"/>
    </xf>
    <xf numFmtId="166" fontId="1" fillId="0" borderId="0" xfId="223" applyNumberFormat="1" applyFont="1" applyFill="1" applyBorder="1" applyAlignment="1">
      <alignment horizontal="right" wrapText="1"/>
    </xf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0" fontId="27" fillId="0" borderId="0" xfId="224" applyFont="1" applyFill="1" applyBorder="1" applyAlignment="1">
      <alignment horizontal="right" wrapText="1"/>
    </xf>
    <xf numFmtId="0" fontId="27" fillId="0" borderId="0" xfId="188" applyFont="1" applyAlignment="1">
      <alignment wrapText="1"/>
    </xf>
    <xf numFmtId="0" fontId="27" fillId="0" borderId="2" xfId="188" applyFont="1" applyFill="1" applyBorder="1" applyAlignment="1">
      <alignment vertical="center"/>
    </xf>
    <xf numFmtId="49" fontId="2" fillId="0" borderId="13" xfId="188" applyNumberFormat="1" applyFont="1" applyFill="1" applyBorder="1" applyAlignment="1">
      <alignment horizontal="center" vertical="center" wrapText="1"/>
    </xf>
    <xf numFmtId="49" fontId="2" fillId="0" borderId="14" xfId="188" applyNumberFormat="1" applyFont="1" applyFill="1" applyBorder="1" applyAlignment="1">
      <alignment horizontal="center" vertical="center" wrapText="1"/>
    </xf>
    <xf numFmtId="49" fontId="2" fillId="0" borderId="15" xfId="188" applyNumberFormat="1" applyFont="1" applyFill="1" applyBorder="1" applyAlignment="1">
      <alignment horizontal="center" vertical="center" wrapText="1"/>
    </xf>
    <xf numFmtId="0" fontId="2" fillId="0" borderId="13" xfId="224" applyFont="1" applyFill="1" applyBorder="1" applyAlignment="1">
      <alignment horizontal="center" vertical="center" wrapText="1"/>
    </xf>
    <xf numFmtId="0" fontId="2" fillId="0" borderId="14" xfId="224" applyFont="1" applyFill="1" applyBorder="1" applyAlignment="1">
      <alignment horizontal="center" vertical="center" wrapText="1"/>
    </xf>
    <xf numFmtId="0" fontId="2" fillId="0" borderId="15" xfId="224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center" vertical="center" wrapText="1"/>
    </xf>
    <xf numFmtId="166" fontId="1" fillId="0" borderId="0" xfId="0" applyNumberFormat="1" applyFont="1" applyFill="1" applyAlignment="1">
      <alignment horizontal="right"/>
    </xf>
    <xf numFmtId="166" fontId="1" fillId="0" borderId="0" xfId="223" applyNumberFormat="1" applyFont="1" applyFill="1" applyBorder="1" applyAlignment="1">
      <alignment horizontal="right" vertical="center"/>
    </xf>
    <xf numFmtId="0" fontId="2" fillId="0" borderId="19" xfId="193" applyNumberFormat="1" applyFont="1" applyFill="1" applyBorder="1" applyAlignment="1">
      <alignment horizontal="left" vertical="center" wrapText="1"/>
    </xf>
    <xf numFmtId="0" fontId="2" fillId="0" borderId="20" xfId="193" applyNumberFormat="1" applyFont="1" applyFill="1" applyBorder="1" applyAlignment="1">
      <alignment horizontal="left" vertical="center" wrapText="1"/>
    </xf>
    <xf numFmtId="0" fontId="2" fillId="0" borderId="3" xfId="193" applyNumberFormat="1" applyFont="1" applyFill="1" applyBorder="1" applyAlignment="1">
      <alignment horizontal="left" vertical="center" wrapText="1"/>
    </xf>
    <xf numFmtId="0" fontId="2" fillId="0" borderId="0" xfId="193" applyFont="1" applyFill="1" applyBorder="1" applyAlignment="1">
      <alignment horizontal="center" wrapText="1"/>
    </xf>
    <xf numFmtId="0" fontId="2" fillId="0" borderId="2" xfId="193" applyFont="1" applyFill="1" applyBorder="1" applyAlignment="1">
      <alignment horizontal="center" vertical="center"/>
    </xf>
    <xf numFmtId="0" fontId="1" fillId="0" borderId="0" xfId="193" applyFont="1" applyAlignment="1">
      <alignment horizontal="right"/>
    </xf>
    <xf numFmtId="0" fontId="1" fillId="0" borderId="0" xfId="193" applyFont="1" applyAlignment="1">
      <alignment horizontal="right" vertical="center" wrapText="1"/>
    </xf>
    <xf numFmtId="0" fontId="2" fillId="0" borderId="16" xfId="193" applyNumberFormat="1" applyFont="1" applyFill="1" applyBorder="1" applyAlignment="1">
      <alignment horizontal="left" vertical="center" wrapText="1"/>
    </xf>
    <xf numFmtId="0" fontId="2" fillId="0" borderId="17" xfId="193" applyNumberFormat="1" applyFont="1" applyFill="1" applyBorder="1" applyAlignment="1">
      <alignment horizontal="left" vertical="center" wrapText="1"/>
    </xf>
    <xf numFmtId="0" fontId="2" fillId="0" borderId="18" xfId="193" applyNumberFormat="1" applyFont="1" applyFill="1" applyBorder="1" applyAlignment="1">
      <alignment horizontal="left" vertical="center" wrapText="1"/>
    </xf>
    <xf numFmtId="0" fontId="27" fillId="0" borderId="2" xfId="193" applyNumberFormat="1" applyFont="1" applyFill="1" applyBorder="1" applyAlignment="1">
      <alignment horizontal="left" vertical="center" wrapText="1"/>
    </xf>
    <xf numFmtId="0" fontId="1" fillId="0" borderId="0" xfId="193" applyFont="1" applyFill="1" applyAlignment="1">
      <alignment horizontal="right" vertical="center" wrapText="1"/>
    </xf>
    <xf numFmtId="0" fontId="1" fillId="0" borderId="0" xfId="193" applyFont="1" applyFill="1" applyAlignment="1">
      <alignment horizontal="right" wrapText="1"/>
    </xf>
    <xf numFmtId="0" fontId="2" fillId="0" borderId="0" xfId="193" applyFont="1" applyFill="1" applyBorder="1" applyAlignment="1">
      <alignment horizontal="center" vertical="center" wrapText="1"/>
    </xf>
    <xf numFmtId="0" fontId="2" fillId="0" borderId="2" xfId="193" applyFont="1" applyFill="1" applyBorder="1" applyAlignment="1">
      <alignment horizontal="center" vertical="center" wrapText="1"/>
    </xf>
    <xf numFmtId="0" fontId="2" fillId="0" borderId="16" xfId="193" applyFont="1" applyFill="1" applyBorder="1" applyAlignment="1">
      <alignment horizontal="center" vertical="center" wrapText="1"/>
    </xf>
    <xf numFmtId="0" fontId="2" fillId="0" borderId="17" xfId="193" applyFont="1" applyFill="1" applyBorder="1" applyAlignment="1">
      <alignment horizontal="center" vertical="center" wrapText="1"/>
    </xf>
    <xf numFmtId="0" fontId="2" fillId="0" borderId="18" xfId="193" applyFont="1" applyFill="1" applyBorder="1" applyAlignment="1">
      <alignment horizontal="center" vertical="center" wrapText="1"/>
    </xf>
    <xf numFmtId="0" fontId="2" fillId="0" borderId="22" xfId="193" applyFont="1" applyFill="1" applyBorder="1" applyAlignment="1">
      <alignment horizontal="center" vertical="center" wrapText="1"/>
    </xf>
    <xf numFmtId="0" fontId="2" fillId="0" borderId="1" xfId="193" applyFont="1" applyFill="1" applyBorder="1" applyAlignment="1">
      <alignment horizontal="center" vertical="center" wrapText="1"/>
    </xf>
    <xf numFmtId="0" fontId="2" fillId="0" borderId="40" xfId="193" applyFont="1" applyFill="1" applyBorder="1" applyAlignment="1">
      <alignment horizontal="center" vertical="center" wrapText="1"/>
    </xf>
    <xf numFmtId="0" fontId="40" fillId="0" borderId="35" xfId="258" applyNumberFormat="1" applyFont="1" applyBorder="1" applyAlignment="1">
      <alignment horizontal="center" vertical="center" wrapText="1"/>
    </xf>
    <xf numFmtId="0" fontId="40" fillId="0" borderId="38" xfId="258" applyNumberFormat="1" applyFont="1" applyBorder="1" applyAlignment="1">
      <alignment horizontal="center" vertical="center" wrapText="1"/>
    </xf>
    <xf numFmtId="0" fontId="40" fillId="0" borderId="39" xfId="258" applyNumberFormat="1" applyFont="1" applyBorder="1" applyAlignment="1">
      <alignment horizontal="center" vertical="center" wrapText="1"/>
    </xf>
    <xf numFmtId="0" fontId="40" fillId="0" borderId="36" xfId="258" applyNumberFormat="1" applyFont="1" applyBorder="1" applyAlignment="1">
      <alignment horizontal="left" vertical="center" wrapText="1"/>
    </xf>
    <xf numFmtId="0" fontId="40" fillId="0" borderId="37" xfId="258" applyNumberFormat="1" applyFont="1" applyBorder="1" applyAlignment="1">
      <alignment horizontal="left" vertical="center" wrapText="1"/>
    </xf>
    <xf numFmtId="0" fontId="40" fillId="0" borderId="41" xfId="258" applyNumberFormat="1" applyFont="1" applyBorder="1" applyAlignment="1">
      <alignment horizontal="left" vertical="center" wrapText="1"/>
    </xf>
    <xf numFmtId="0" fontId="40" fillId="0" borderId="42" xfId="258" applyNumberFormat="1" applyFont="1" applyBorder="1" applyAlignment="1">
      <alignment horizontal="left" vertical="center" wrapText="1"/>
    </xf>
    <xf numFmtId="0" fontId="30" fillId="0" borderId="0" xfId="261" applyFont="1" applyBorder="1" applyAlignment="1">
      <alignment horizontal="left"/>
    </xf>
    <xf numFmtId="0" fontId="40" fillId="0" borderId="32" xfId="258" applyNumberFormat="1" applyFont="1" applyBorder="1" applyAlignment="1">
      <alignment horizontal="left" vertical="center"/>
    </xf>
    <xf numFmtId="0" fontId="40" fillId="0" borderId="33" xfId="258" applyNumberFormat="1" applyFont="1" applyBorder="1" applyAlignment="1">
      <alignment horizontal="left" vertical="center"/>
    </xf>
    <xf numFmtId="0" fontId="40" fillId="0" borderId="34" xfId="258" applyNumberFormat="1" applyFont="1" applyBorder="1" applyAlignment="1">
      <alignment horizontal="left" vertical="center"/>
    </xf>
    <xf numFmtId="166" fontId="1" fillId="0" borderId="0" xfId="201" applyNumberFormat="1" applyFont="1" applyFill="1" applyAlignment="1">
      <alignment horizontal="right" vertical="center"/>
    </xf>
    <xf numFmtId="0" fontId="34" fillId="0" borderId="0" xfId="192" applyNumberFormat="1" applyFont="1" applyFill="1" applyBorder="1" applyAlignment="1" applyProtection="1">
      <alignment horizontal="center" vertical="center" wrapText="1"/>
    </xf>
    <xf numFmtId="0" fontId="32" fillId="0" borderId="0" xfId="192" applyNumberFormat="1" applyFont="1" applyFill="1" applyBorder="1" applyAlignment="1" applyProtection="1">
      <alignment horizontal="center" vertical="center" wrapText="1"/>
    </xf>
    <xf numFmtId="170" fontId="44" fillId="0" borderId="31" xfId="258" applyNumberFormat="1" applyFont="1" applyBorder="1" applyAlignment="1">
      <alignment horizontal="right" vertical="center"/>
    </xf>
    <xf numFmtId="0" fontId="40" fillId="0" borderId="23" xfId="258" applyNumberFormat="1" applyFont="1" applyBorder="1" applyAlignment="1">
      <alignment horizontal="center" vertical="center"/>
    </xf>
    <xf numFmtId="0" fontId="40" fillId="0" borderId="32" xfId="258" applyNumberFormat="1" applyFont="1" applyBorder="1" applyAlignment="1">
      <alignment horizontal="center" vertical="center"/>
    </xf>
    <xf numFmtId="0" fontId="40" fillId="0" borderId="34" xfId="258" applyNumberFormat="1" applyFont="1" applyBorder="1" applyAlignment="1">
      <alignment horizontal="center" vertical="center"/>
    </xf>
    <xf numFmtId="170" fontId="40" fillId="0" borderId="28" xfId="258" applyNumberFormat="1" applyFont="1" applyBorder="1" applyAlignment="1">
      <alignment horizontal="right" vertical="center"/>
    </xf>
    <xf numFmtId="170" fontId="40" fillId="0" borderId="31" xfId="258" applyNumberFormat="1" applyFont="1" applyBorder="1" applyAlignment="1">
      <alignment horizontal="right" vertical="center"/>
    </xf>
    <xf numFmtId="0" fontId="40" fillId="0" borderId="32" xfId="258" applyNumberFormat="1" applyFont="1" applyBorder="1" applyAlignment="1">
      <alignment horizontal="left" vertical="center" wrapText="1"/>
    </xf>
    <xf numFmtId="0" fontId="40" fillId="0" borderId="33" xfId="258" applyNumberFormat="1" applyFont="1" applyBorder="1" applyAlignment="1">
      <alignment horizontal="left" vertical="center" wrapText="1"/>
    </xf>
    <xf numFmtId="170" fontId="40" fillId="0" borderId="34" xfId="258" applyNumberFormat="1" applyFont="1" applyBorder="1" applyAlignment="1">
      <alignment horizontal="right" vertical="center"/>
    </xf>
    <xf numFmtId="166" fontId="1" fillId="0" borderId="0" xfId="219" applyNumberFormat="1" applyFont="1" applyFill="1" applyAlignment="1">
      <alignment horizontal="right" vertical="center"/>
    </xf>
    <xf numFmtId="0" fontId="1" fillId="0" borderId="0" xfId="219" applyFont="1" applyFill="1" applyAlignment="1">
      <alignment horizontal="right"/>
    </xf>
    <xf numFmtId="0" fontId="46" fillId="0" borderId="44" xfId="0" applyFont="1" applyFill="1" applyBorder="1" applyAlignment="1">
      <alignment horizontal="left" vertical="center" wrapText="1"/>
    </xf>
    <xf numFmtId="0" fontId="46" fillId="0" borderId="45" xfId="0" applyFont="1" applyFill="1" applyBorder="1" applyAlignment="1">
      <alignment horizontal="left" vertical="center" wrapText="1"/>
    </xf>
    <xf numFmtId="0" fontId="46" fillId="0" borderId="48" xfId="0" applyFont="1" applyFill="1" applyBorder="1" applyAlignment="1">
      <alignment horizontal="left" vertical="center" wrapText="1"/>
    </xf>
    <xf numFmtId="166" fontId="1" fillId="0" borderId="0" xfId="223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47" fillId="0" borderId="0" xfId="0" applyFont="1" applyFill="1" applyAlignment="1">
      <alignment horizontal="center"/>
    </xf>
    <xf numFmtId="0" fontId="47" fillId="0" borderId="0" xfId="0" applyFont="1" applyFill="1" applyAlignment="1">
      <alignment horizontal="center" wrapText="1"/>
    </xf>
    <xf numFmtId="0" fontId="47" fillId="0" borderId="43" xfId="0" applyFont="1" applyFill="1" applyBorder="1" applyAlignment="1">
      <alignment horizontal="center" vertical="center" wrapText="1"/>
    </xf>
    <xf numFmtId="0" fontId="47" fillId="0" borderId="46" xfId="0" applyFont="1" applyFill="1" applyBorder="1" applyAlignment="1">
      <alignment horizontal="center" vertical="center" wrapText="1"/>
    </xf>
    <xf numFmtId="0" fontId="47" fillId="0" borderId="44" xfId="0" applyFont="1" applyFill="1" applyBorder="1" applyAlignment="1">
      <alignment horizontal="center" vertical="center"/>
    </xf>
    <xf numFmtId="0" fontId="47" fillId="0" borderId="45" xfId="0" applyFont="1" applyFill="1" applyBorder="1" applyAlignment="1">
      <alignment horizontal="center" vertical="center"/>
    </xf>
    <xf numFmtId="0" fontId="47" fillId="0" borderId="47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51" xfId="0" applyFont="1" applyFill="1" applyBorder="1" applyAlignment="1">
      <alignment horizontal="left" vertical="center" wrapText="1"/>
    </xf>
    <xf numFmtId="0" fontId="47" fillId="0" borderId="50" xfId="0" applyFont="1" applyFill="1" applyBorder="1" applyAlignment="1">
      <alignment horizontal="left" vertical="center" wrapText="1"/>
    </xf>
    <xf numFmtId="0" fontId="47" fillId="0" borderId="52" xfId="0" applyFont="1" applyFill="1" applyBorder="1" applyAlignment="1">
      <alignment horizontal="left" vertical="center" wrapText="1"/>
    </xf>
    <xf numFmtId="0" fontId="47" fillId="0" borderId="44" xfId="0" applyFont="1" applyFill="1" applyBorder="1" applyAlignment="1">
      <alignment horizontal="center" vertical="center" wrapText="1"/>
    </xf>
    <xf numFmtId="0" fontId="47" fillId="0" borderId="45" xfId="0" applyFont="1" applyFill="1" applyBorder="1" applyAlignment="1">
      <alignment horizontal="center" vertical="center" wrapText="1"/>
    </xf>
    <xf numFmtId="0" fontId="47" fillId="0" borderId="48" xfId="0" applyFont="1" applyFill="1" applyBorder="1" applyAlignment="1">
      <alignment horizontal="center" vertical="center" wrapText="1"/>
    </xf>
    <xf numFmtId="0" fontId="47" fillId="0" borderId="53" xfId="0" applyFont="1" applyFill="1" applyBorder="1" applyAlignment="1">
      <alignment horizontal="center" vertical="center" wrapText="1"/>
    </xf>
    <xf numFmtId="0" fontId="47" fillId="0" borderId="54" xfId="0" applyFont="1" applyFill="1" applyBorder="1" applyAlignment="1">
      <alignment horizontal="center" vertical="center" wrapText="1"/>
    </xf>
    <xf numFmtId="0" fontId="47" fillId="0" borderId="55" xfId="0" applyFont="1" applyFill="1" applyBorder="1" applyAlignment="1">
      <alignment horizontal="center" vertical="center" wrapText="1"/>
    </xf>
    <xf numFmtId="0" fontId="47" fillId="0" borderId="51" xfId="0" applyFont="1" applyFill="1" applyBorder="1" applyAlignment="1">
      <alignment horizontal="center" vertical="center"/>
    </xf>
    <xf numFmtId="0" fontId="47" fillId="0" borderId="50" xfId="0" applyFont="1" applyFill="1" applyBorder="1" applyAlignment="1">
      <alignment horizontal="center" vertical="center"/>
    </xf>
    <xf numFmtId="0" fontId="47" fillId="0" borderId="52" xfId="0" applyFont="1" applyFill="1" applyBorder="1" applyAlignment="1">
      <alignment horizontal="center" vertical="center"/>
    </xf>
    <xf numFmtId="166" fontId="47" fillId="0" borderId="51" xfId="0" applyNumberFormat="1" applyFont="1" applyFill="1" applyBorder="1" applyAlignment="1">
      <alignment horizontal="center" vertical="center"/>
    </xf>
    <xf numFmtId="166" fontId="47" fillId="0" borderId="52" xfId="0" applyNumberFormat="1" applyFont="1" applyFill="1" applyBorder="1" applyAlignment="1">
      <alignment horizontal="center" vertical="center"/>
    </xf>
    <xf numFmtId="166" fontId="46" fillId="24" borderId="51" xfId="0" applyNumberFormat="1" applyFont="1" applyFill="1" applyBorder="1" applyAlignment="1">
      <alignment horizontal="center" vertical="center"/>
    </xf>
    <xf numFmtId="166" fontId="46" fillId="24" borderId="52" xfId="0" applyNumberFormat="1" applyFont="1" applyFill="1" applyBorder="1" applyAlignment="1">
      <alignment horizontal="center" vertical="center"/>
    </xf>
    <xf numFmtId="0" fontId="46" fillId="0" borderId="51" xfId="0" applyFont="1" applyFill="1" applyBorder="1" applyAlignment="1">
      <alignment horizontal="left" vertical="center" wrapText="1"/>
    </xf>
    <xf numFmtId="0" fontId="46" fillId="0" borderId="50" xfId="0" applyFont="1" applyFill="1" applyBorder="1" applyAlignment="1">
      <alignment horizontal="left" vertical="center" wrapText="1"/>
    </xf>
    <xf numFmtId="0" fontId="46" fillId="0" borderId="52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left" vertical="center" wrapText="1"/>
    </xf>
    <xf numFmtId="0" fontId="47" fillId="0" borderId="2" xfId="0" applyFont="1" applyFill="1" applyBorder="1" applyAlignment="1">
      <alignment horizontal="left" vertical="center" wrapText="1"/>
    </xf>
    <xf numFmtId="166" fontId="47" fillId="0" borderId="2" xfId="0" applyNumberFormat="1" applyFont="1" applyFill="1" applyBorder="1" applyAlignment="1">
      <alignment horizontal="center" vertical="center"/>
    </xf>
    <xf numFmtId="166" fontId="46" fillId="0" borderId="2" xfId="0" applyNumberFormat="1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horizontal="left" vertical="center" wrapText="1"/>
    </xf>
    <xf numFmtId="0" fontId="46" fillId="0" borderId="20" xfId="0" applyFont="1" applyFill="1" applyBorder="1" applyAlignment="1">
      <alignment horizontal="left" vertical="center" wrapText="1"/>
    </xf>
    <xf numFmtId="0" fontId="46" fillId="0" borderId="3" xfId="0" applyFont="1" applyFill="1" applyBorder="1" applyAlignment="1">
      <alignment horizontal="left" vertical="center" wrapText="1"/>
    </xf>
    <xf numFmtId="166" fontId="46" fillId="0" borderId="19" xfId="0" applyNumberFormat="1" applyFont="1" applyFill="1" applyBorder="1" applyAlignment="1">
      <alignment horizontal="center" vertical="center"/>
    </xf>
    <xf numFmtId="166" fontId="46" fillId="0" borderId="3" xfId="0" applyNumberFormat="1" applyFont="1" applyFill="1" applyBorder="1" applyAlignment="1">
      <alignment horizontal="center" vertical="center"/>
    </xf>
  </cellXfs>
  <cellStyles count="26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1 3" xfId="8"/>
    <cellStyle name="20% - Акцент1 4" xfId="9"/>
    <cellStyle name="20% - Акцент1 5" xfId="10"/>
    <cellStyle name="20% - Акцент2 2" xfId="11"/>
    <cellStyle name="20% - Акцент2 3" xfId="12"/>
    <cellStyle name="20% - Акцент2 4" xfId="13"/>
    <cellStyle name="20% - Акцент2 5" xfId="14"/>
    <cellStyle name="20% - Акцент3 2" xfId="15"/>
    <cellStyle name="20% - Акцент3 3" xfId="16"/>
    <cellStyle name="20% - Акцент3 4" xfId="17"/>
    <cellStyle name="20% - Акцент3 5" xfId="18"/>
    <cellStyle name="20% - Акцент4 2" xfId="19"/>
    <cellStyle name="20% - Акцент4 3" xfId="20"/>
    <cellStyle name="20% - Акцент4 4" xfId="21"/>
    <cellStyle name="20% - Акцент4 5" xfId="22"/>
    <cellStyle name="20% - Акцент5 2" xfId="23"/>
    <cellStyle name="20% - Акцент5 3" xfId="24"/>
    <cellStyle name="20% - Акцент5 4" xfId="25"/>
    <cellStyle name="20% - Акцент5 5" xfId="26"/>
    <cellStyle name="20% - Акцент6 2" xfId="27"/>
    <cellStyle name="20% - Акцент6 3" xfId="28"/>
    <cellStyle name="20% - Акцент6 4" xfId="29"/>
    <cellStyle name="20% - Акцент6 5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 2" xfId="37"/>
    <cellStyle name="40% - Акцент1 3" xfId="38"/>
    <cellStyle name="40% - Акцент1 4" xfId="39"/>
    <cellStyle name="40% - Акцент1 5" xfId="40"/>
    <cellStyle name="40% - Акцент2 2" xfId="41"/>
    <cellStyle name="40% - Акцент2 3" xfId="42"/>
    <cellStyle name="40% - Акцент2 4" xfId="43"/>
    <cellStyle name="40% - Акцент2 5" xfId="44"/>
    <cellStyle name="40% - Акцент3 2" xfId="45"/>
    <cellStyle name="40% - Акцент3 3" xfId="46"/>
    <cellStyle name="40% - Акцент3 4" xfId="47"/>
    <cellStyle name="40% - Акцент3 5" xfId="48"/>
    <cellStyle name="40% - Акцент4 2" xfId="49"/>
    <cellStyle name="40% - Акцент4 3" xfId="50"/>
    <cellStyle name="40% - Акцент4 4" xfId="51"/>
    <cellStyle name="40% - Акцент4 5" xfId="52"/>
    <cellStyle name="40% - Акцент5 2" xfId="53"/>
    <cellStyle name="40% - Акцент5 3" xfId="54"/>
    <cellStyle name="40% - Акцент5 4" xfId="55"/>
    <cellStyle name="40% - Акцент5 5" xfId="56"/>
    <cellStyle name="40% - Акцент6 2" xfId="57"/>
    <cellStyle name="40% - Акцент6 3" xfId="58"/>
    <cellStyle name="40% - Акцент6 4" xfId="59"/>
    <cellStyle name="40% - Акцент6 5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Акцент1 2" xfId="67"/>
    <cellStyle name="60% - Акцент1 3" xfId="68"/>
    <cellStyle name="60% - Акцент1 4" xfId="69"/>
    <cellStyle name="60% - Акцент1 5" xfId="70"/>
    <cellStyle name="60% - Акцент2 2" xfId="71"/>
    <cellStyle name="60% - Акцент2 3" xfId="72"/>
    <cellStyle name="60% - Акцент2 4" xfId="73"/>
    <cellStyle name="60% - Акцент2 5" xfId="74"/>
    <cellStyle name="60% - Акцент3 2" xfId="75"/>
    <cellStyle name="60% - Акцент3 3" xfId="76"/>
    <cellStyle name="60% - Акцент3 4" xfId="77"/>
    <cellStyle name="60% - Акцент3 5" xfId="78"/>
    <cellStyle name="60% - Акцент4 2" xfId="79"/>
    <cellStyle name="60% - Акцент4 3" xfId="80"/>
    <cellStyle name="60% - Акцент4 4" xfId="81"/>
    <cellStyle name="60% - Акцент4 5" xfId="82"/>
    <cellStyle name="60% - Акцент5 2" xfId="83"/>
    <cellStyle name="60% - Акцент5 3" xfId="84"/>
    <cellStyle name="60% - Акцент5 4" xfId="85"/>
    <cellStyle name="60% - Акцент5 5" xfId="86"/>
    <cellStyle name="60% - Акцент6 2" xfId="87"/>
    <cellStyle name="60% - Акцент6 3" xfId="88"/>
    <cellStyle name="60% - Акцент6 4" xfId="89"/>
    <cellStyle name="60% - Акцент6 5" xfId="90"/>
    <cellStyle name="Accent1" xfId="91"/>
    <cellStyle name="Accent2" xfId="92"/>
    <cellStyle name="Accent3" xfId="93"/>
    <cellStyle name="Accent4" xfId="94"/>
    <cellStyle name="Accent5" xfId="95"/>
    <cellStyle name="Accent6" xfId="96"/>
    <cellStyle name="Bad" xfId="97"/>
    <cellStyle name="Calculation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Linked Cell" xfId="107"/>
    <cellStyle name="Neutral" xfId="108"/>
    <cellStyle name="Note" xfId="109"/>
    <cellStyle name="Note 2" xfId="110"/>
    <cellStyle name="Note 2 2" xfId="111"/>
    <cellStyle name="Note 2 2 2" xfId="112"/>
    <cellStyle name="Note 2 3" xfId="113"/>
    <cellStyle name="Note 3" xfId="114"/>
    <cellStyle name="Note 3 2" xfId="115"/>
    <cellStyle name="Output" xfId="116"/>
    <cellStyle name="Title" xfId="117"/>
    <cellStyle name="Total" xfId="118"/>
    <cellStyle name="Warning Text" xfId="119"/>
    <cellStyle name="Акцент1 2" xfId="120"/>
    <cellStyle name="Акцент1 3" xfId="121"/>
    <cellStyle name="Акцент1 4" xfId="122"/>
    <cellStyle name="Акцент1 5" xfId="123"/>
    <cellStyle name="Акцент2 2" xfId="124"/>
    <cellStyle name="Акцент2 3" xfId="125"/>
    <cellStyle name="Акцент2 4" xfId="126"/>
    <cellStyle name="Акцент2 5" xfId="127"/>
    <cellStyle name="Акцент3 2" xfId="128"/>
    <cellStyle name="Акцент3 3" xfId="129"/>
    <cellStyle name="Акцент3 4" xfId="130"/>
    <cellStyle name="Акцент3 5" xfId="131"/>
    <cellStyle name="Акцент4 2" xfId="132"/>
    <cellStyle name="Акцент4 3" xfId="133"/>
    <cellStyle name="Акцент4 4" xfId="134"/>
    <cellStyle name="Акцент4 5" xfId="135"/>
    <cellStyle name="Акцент5 2" xfId="136"/>
    <cellStyle name="Акцент5 3" xfId="137"/>
    <cellStyle name="Акцент5 4" xfId="138"/>
    <cellStyle name="Акцент5 5" xfId="139"/>
    <cellStyle name="Акцент6 2" xfId="140"/>
    <cellStyle name="Акцент6 3" xfId="141"/>
    <cellStyle name="Акцент6 4" xfId="142"/>
    <cellStyle name="Акцент6 5" xfId="143"/>
    <cellStyle name="Ввод  2" xfId="144"/>
    <cellStyle name="Ввод  3" xfId="145"/>
    <cellStyle name="Ввод  4" xfId="146"/>
    <cellStyle name="Ввод  5" xfId="147"/>
    <cellStyle name="Вывод 2" xfId="148"/>
    <cellStyle name="Вывод 3" xfId="149"/>
    <cellStyle name="Вывод 4" xfId="150"/>
    <cellStyle name="Вывод 5" xfId="151"/>
    <cellStyle name="Вычисление 2" xfId="152"/>
    <cellStyle name="Вычисление 3" xfId="153"/>
    <cellStyle name="Вычисление 4" xfId="154"/>
    <cellStyle name="Вычисление 5" xfId="155"/>
    <cellStyle name="Заголовок 1 2" xfId="156"/>
    <cellStyle name="Заголовок 1 3" xfId="157"/>
    <cellStyle name="Заголовок 1 4" xfId="158"/>
    <cellStyle name="Заголовок 1 5" xfId="159"/>
    <cellStyle name="Заголовок 2 2" xfId="160"/>
    <cellStyle name="Заголовок 2 3" xfId="161"/>
    <cellStyle name="Заголовок 2 4" xfId="162"/>
    <cellStyle name="Заголовок 2 5" xfId="163"/>
    <cellStyle name="Заголовок 3 2" xfId="164"/>
    <cellStyle name="Заголовок 3 3" xfId="165"/>
    <cellStyle name="Заголовок 3 4" xfId="166"/>
    <cellStyle name="Заголовок 3 5" xfId="167"/>
    <cellStyle name="Заголовок 4 2" xfId="168"/>
    <cellStyle name="Заголовок 4 3" xfId="169"/>
    <cellStyle name="Заголовок 4 4" xfId="170"/>
    <cellStyle name="Заголовок 4 5" xfId="171"/>
    <cellStyle name="Итог 2" xfId="172"/>
    <cellStyle name="Итог 3" xfId="173"/>
    <cellStyle name="Итог 4" xfId="174"/>
    <cellStyle name="Итог 5" xfId="175"/>
    <cellStyle name="Контрольная ячейка 2" xfId="176"/>
    <cellStyle name="Контрольная ячейка 3" xfId="177"/>
    <cellStyle name="Контрольная ячейка 4" xfId="178"/>
    <cellStyle name="Контрольная ячейка 5" xfId="179"/>
    <cellStyle name="Название 2" xfId="180"/>
    <cellStyle name="Название 3" xfId="181"/>
    <cellStyle name="Название 4" xfId="182"/>
    <cellStyle name="Название 5" xfId="183"/>
    <cellStyle name="Нейтральный 2" xfId="184"/>
    <cellStyle name="Нейтральный 3" xfId="185"/>
    <cellStyle name="Нейтральный 4" xfId="186"/>
    <cellStyle name="Нейтральный 5" xfId="187"/>
    <cellStyle name="Обычный" xfId="0" builtinId="0"/>
    <cellStyle name="Обычный 10" xfId="188"/>
    <cellStyle name="Обычный 10 2" xfId="189"/>
    <cellStyle name="Обычный 10 3" xfId="190"/>
    <cellStyle name="Обычный 11" xfId="191"/>
    <cellStyle name="Обычный 12" xfId="192"/>
    <cellStyle name="Обычный 13" xfId="193"/>
    <cellStyle name="Обычный 14" xfId="194"/>
    <cellStyle name="Обычный 15" xfId="257"/>
    <cellStyle name="Обычный 15 2" xfId="261"/>
    <cellStyle name="Обычный 16" xfId="258"/>
    <cellStyle name="Обычный 17" xfId="259"/>
    <cellStyle name="Обычный 18" xfId="260"/>
    <cellStyle name="Обычный 2" xfId="195"/>
    <cellStyle name="Обычный 2 2" xfId="196"/>
    <cellStyle name="Обычный 2 2 2" xfId="197"/>
    <cellStyle name="Обычный 2 2 2 2" xfId="198"/>
    <cellStyle name="Обычный 2 2 3" xfId="199"/>
    <cellStyle name="Обычный 2 2 4" xfId="200"/>
    <cellStyle name="Обычный 2 2 4 2" xfId="201"/>
    <cellStyle name="Обычный 2 2 5" xfId="202"/>
    <cellStyle name="Обычный 2 2 5 2" xfId="203"/>
    <cellStyle name="Обычный 2 3" xfId="204"/>
    <cellStyle name="Обычный 3" xfId="205"/>
    <cellStyle name="Обычный 3 2" xfId="206"/>
    <cellStyle name="Обычный 3 2 2" xfId="207"/>
    <cellStyle name="Обычный 4" xfId="208"/>
    <cellStyle name="Обычный 4 2" xfId="209"/>
    <cellStyle name="Обычный 5" xfId="210"/>
    <cellStyle name="Обычный 5 2" xfId="211"/>
    <cellStyle name="Обычный 5 2 2" xfId="212"/>
    <cellStyle name="Обычный 5 2 3" xfId="213"/>
    <cellStyle name="Обычный 6" xfId="214"/>
    <cellStyle name="Обычный 6 2" xfId="215"/>
    <cellStyle name="Обычный 6 2 2" xfId="216"/>
    <cellStyle name="Обычный 7" xfId="217"/>
    <cellStyle name="Обычный 7 2" xfId="218"/>
    <cellStyle name="Обычный 7 2 2" xfId="219"/>
    <cellStyle name="Обычный 8" xfId="220"/>
    <cellStyle name="Обычный 9" xfId="221"/>
    <cellStyle name="Обычный 9 2" xfId="222"/>
    <cellStyle name="Обычный_1.Займы_2000DLG" xfId="223"/>
    <cellStyle name="Обычный_Лист1" xfId="224"/>
    <cellStyle name="Обычный_Лист1_1" xfId="225"/>
    <cellStyle name="Плохой 2" xfId="226"/>
    <cellStyle name="Плохой 3" xfId="227"/>
    <cellStyle name="Плохой 4" xfId="228"/>
    <cellStyle name="Плохой 5" xfId="229"/>
    <cellStyle name="Пояснение 2" xfId="230"/>
    <cellStyle name="Пояснение 3" xfId="231"/>
    <cellStyle name="Пояснение 4" xfId="232"/>
    <cellStyle name="Пояснение 5" xfId="233"/>
    <cellStyle name="Примечание 2" xfId="234"/>
    <cellStyle name="Примечание 3" xfId="235"/>
    <cellStyle name="Примечание 4" xfId="236"/>
    <cellStyle name="Примечание 5" xfId="237"/>
    <cellStyle name="Связанная ячейка 2" xfId="238"/>
    <cellStyle name="Связанная ячейка 3" xfId="239"/>
    <cellStyle name="Связанная ячейка 4" xfId="240"/>
    <cellStyle name="Связанная ячейка 5" xfId="241"/>
    <cellStyle name="Текст предупреждения 2" xfId="242"/>
    <cellStyle name="Текст предупреждения 3" xfId="243"/>
    <cellStyle name="Текст предупреждения 4" xfId="244"/>
    <cellStyle name="Текст предупреждения 5" xfId="245"/>
    <cellStyle name="Тысячи [0]_Лист1" xfId="246"/>
    <cellStyle name="Тысячи_Лист1" xfId="247"/>
    <cellStyle name="Финансовый" xfId="262" builtinId="3"/>
    <cellStyle name="Финансовый 2" xfId="248"/>
    <cellStyle name="Финансовый 3" xfId="249"/>
    <cellStyle name="Финансовый 4" xfId="250"/>
    <cellStyle name="Финансовый 5" xfId="251"/>
    <cellStyle name="Финансовый 5 2" xfId="252"/>
    <cellStyle name="Хороший 2" xfId="253"/>
    <cellStyle name="Хороший 3" xfId="254"/>
    <cellStyle name="Хороший 4" xfId="255"/>
    <cellStyle name="Хороший 5" xfId="2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tabSelected="1" workbookViewId="0">
      <selection activeCell="C16" sqref="C16"/>
    </sheetView>
  </sheetViews>
  <sheetFormatPr defaultRowHeight="15" x14ac:dyDescent="0.25"/>
  <cols>
    <col min="1" max="1" width="6.42578125" style="41" customWidth="1"/>
    <col min="2" max="2" width="18.28515625" style="41" customWidth="1"/>
    <col min="3" max="3" width="55" style="41" customWidth="1"/>
    <col min="4" max="6" width="12.140625" style="41" customWidth="1"/>
    <col min="7" max="16384" width="9.140625" style="41"/>
  </cols>
  <sheetData>
    <row r="1" spans="1:6" x14ac:dyDescent="0.25">
      <c r="A1" s="86"/>
      <c r="C1" s="189" t="s">
        <v>583</v>
      </c>
      <c r="D1" s="189"/>
      <c r="E1" s="189"/>
      <c r="F1" s="189"/>
    </row>
    <row r="2" spans="1:6" x14ac:dyDescent="0.25">
      <c r="A2" s="86"/>
      <c r="C2" s="189" t="s">
        <v>0</v>
      </c>
      <c r="D2" s="189"/>
      <c r="E2" s="189"/>
      <c r="F2" s="189"/>
    </row>
    <row r="3" spans="1:6" x14ac:dyDescent="0.25">
      <c r="A3" s="86"/>
      <c r="C3" s="189" t="s">
        <v>948</v>
      </c>
      <c r="D3" s="189"/>
      <c r="E3" s="189"/>
      <c r="F3" s="189"/>
    </row>
    <row r="4" spans="1:6" x14ac:dyDescent="0.25">
      <c r="A4" s="86"/>
      <c r="B4" s="185"/>
      <c r="C4" s="185"/>
      <c r="D4" s="185"/>
      <c r="E4" s="185"/>
      <c r="F4" s="185"/>
    </row>
    <row r="5" spans="1:6" x14ac:dyDescent="0.25">
      <c r="A5" s="186"/>
      <c r="B5" s="190" t="s">
        <v>1067</v>
      </c>
      <c r="C5" s="190"/>
      <c r="D5" s="190"/>
      <c r="E5" s="190"/>
      <c r="F5" s="190"/>
    </row>
    <row r="6" spans="1:6" x14ac:dyDescent="0.25">
      <c r="A6" s="187"/>
      <c r="B6" s="187"/>
      <c r="C6" s="187"/>
      <c r="D6" s="187"/>
      <c r="E6" s="187"/>
      <c r="F6" s="187"/>
    </row>
    <row r="7" spans="1:6" x14ac:dyDescent="0.25">
      <c r="A7" s="147"/>
      <c r="B7" s="147"/>
      <c r="C7" s="147"/>
      <c r="D7" s="147"/>
      <c r="E7" s="147"/>
      <c r="F7" s="147"/>
    </row>
    <row r="8" spans="1:6" ht="12" customHeight="1" x14ac:dyDescent="0.25">
      <c r="A8" s="191" t="s">
        <v>35</v>
      </c>
      <c r="B8" s="191"/>
      <c r="C8" s="191"/>
      <c r="D8" s="191"/>
      <c r="E8" s="191"/>
      <c r="F8" s="191"/>
    </row>
    <row r="9" spans="1:6" ht="15" customHeight="1" x14ac:dyDescent="0.25">
      <c r="A9" s="192" t="s">
        <v>491</v>
      </c>
      <c r="B9" s="193" t="s">
        <v>492</v>
      </c>
      <c r="C9" s="193" t="s">
        <v>493</v>
      </c>
      <c r="D9" s="192" t="s">
        <v>477</v>
      </c>
      <c r="E9" s="192"/>
      <c r="F9" s="192"/>
    </row>
    <row r="10" spans="1:6" ht="23.25" customHeight="1" x14ac:dyDescent="0.25">
      <c r="A10" s="192"/>
      <c r="B10" s="193"/>
      <c r="C10" s="193"/>
      <c r="D10" s="135" t="s">
        <v>15</v>
      </c>
      <c r="E10" s="160" t="s">
        <v>703</v>
      </c>
      <c r="F10" s="135" t="s">
        <v>1071</v>
      </c>
    </row>
    <row r="11" spans="1:6" ht="15" customHeight="1" x14ac:dyDescent="0.25">
      <c r="A11" s="160">
        <v>1</v>
      </c>
      <c r="B11" s="160">
        <v>2</v>
      </c>
      <c r="C11" s="160">
        <v>3</v>
      </c>
      <c r="D11" s="160">
        <v>4</v>
      </c>
      <c r="E11" s="160">
        <v>5</v>
      </c>
      <c r="F11" s="160">
        <v>6</v>
      </c>
    </row>
    <row r="12" spans="1:6" ht="15" customHeight="1" x14ac:dyDescent="0.25">
      <c r="A12" s="161" t="s">
        <v>39</v>
      </c>
      <c r="B12" s="161" t="s">
        <v>494</v>
      </c>
      <c r="C12" s="162" t="s">
        <v>495</v>
      </c>
      <c r="D12" s="136">
        <v>9926661500</v>
      </c>
      <c r="E12" s="136">
        <v>10343646400</v>
      </c>
      <c r="F12" s="136">
        <v>10778978200</v>
      </c>
    </row>
    <row r="13" spans="1:6" ht="15" customHeight="1" x14ac:dyDescent="0.25">
      <c r="A13" s="161" t="s">
        <v>39</v>
      </c>
      <c r="B13" s="161" t="s">
        <v>496</v>
      </c>
      <c r="C13" s="162" t="s">
        <v>497</v>
      </c>
      <c r="D13" s="136">
        <v>2618536000</v>
      </c>
      <c r="E13" s="136">
        <v>2885280000</v>
      </c>
      <c r="F13" s="136">
        <v>3173808000</v>
      </c>
    </row>
    <row r="14" spans="1:6" ht="15" customHeight="1" x14ac:dyDescent="0.25">
      <c r="A14" s="161" t="s">
        <v>39</v>
      </c>
      <c r="B14" s="161" t="s">
        <v>498</v>
      </c>
      <c r="C14" s="162" t="s">
        <v>499</v>
      </c>
      <c r="D14" s="136">
        <v>2618536000</v>
      </c>
      <c r="E14" s="136">
        <v>2885280000</v>
      </c>
      <c r="F14" s="136">
        <v>3173808000</v>
      </c>
    </row>
    <row r="15" spans="1:6" ht="79.5" customHeight="1" x14ac:dyDescent="0.25">
      <c r="A15" s="163" t="s">
        <v>39</v>
      </c>
      <c r="B15" s="163" t="s">
        <v>626</v>
      </c>
      <c r="C15" s="164" t="s">
        <v>953</v>
      </c>
      <c r="D15" s="137">
        <v>2042000000</v>
      </c>
      <c r="E15" s="137">
        <v>2250500000</v>
      </c>
      <c r="F15" s="137">
        <v>2475500000</v>
      </c>
    </row>
    <row r="16" spans="1:6" ht="90.75" customHeight="1" x14ac:dyDescent="0.25">
      <c r="A16" s="163" t="s">
        <v>39</v>
      </c>
      <c r="B16" s="163" t="s">
        <v>627</v>
      </c>
      <c r="C16" s="164" t="s">
        <v>628</v>
      </c>
      <c r="D16" s="137">
        <v>10000000</v>
      </c>
      <c r="E16" s="137">
        <v>11000000</v>
      </c>
      <c r="F16" s="137">
        <v>12000000</v>
      </c>
    </row>
    <row r="17" spans="1:6" ht="45.75" customHeight="1" x14ac:dyDescent="0.25">
      <c r="A17" s="163" t="s">
        <v>39</v>
      </c>
      <c r="B17" s="163" t="s">
        <v>629</v>
      </c>
      <c r="C17" s="164" t="s">
        <v>630</v>
      </c>
      <c r="D17" s="137">
        <v>78500000</v>
      </c>
      <c r="E17" s="137">
        <v>86500000</v>
      </c>
      <c r="F17" s="137">
        <v>95200000</v>
      </c>
    </row>
    <row r="18" spans="1:6" ht="102" customHeight="1" x14ac:dyDescent="0.25">
      <c r="A18" s="163" t="s">
        <v>39</v>
      </c>
      <c r="B18" s="163" t="s">
        <v>631</v>
      </c>
      <c r="C18" s="164" t="s">
        <v>954</v>
      </c>
      <c r="D18" s="137">
        <v>157000000</v>
      </c>
      <c r="E18" s="137">
        <v>173000000</v>
      </c>
      <c r="F18" s="137">
        <v>190000000</v>
      </c>
    </row>
    <row r="19" spans="1:6" ht="57" customHeight="1" x14ac:dyDescent="0.25">
      <c r="A19" s="163" t="s">
        <v>39</v>
      </c>
      <c r="B19" s="163" t="s">
        <v>1026</v>
      </c>
      <c r="C19" s="164" t="s">
        <v>1027</v>
      </c>
      <c r="D19" s="137">
        <v>104000000</v>
      </c>
      <c r="E19" s="137">
        <v>115000000</v>
      </c>
      <c r="F19" s="137">
        <v>126000000</v>
      </c>
    </row>
    <row r="20" spans="1:6" ht="57" customHeight="1" x14ac:dyDescent="0.25">
      <c r="A20" s="163" t="s">
        <v>39</v>
      </c>
      <c r="B20" s="163" t="s">
        <v>1028</v>
      </c>
      <c r="C20" s="164" t="s">
        <v>1029</v>
      </c>
      <c r="D20" s="137">
        <v>227036000</v>
      </c>
      <c r="E20" s="137">
        <v>249280000</v>
      </c>
      <c r="F20" s="137">
        <v>275108000</v>
      </c>
    </row>
    <row r="21" spans="1:6" ht="23.25" customHeight="1" x14ac:dyDescent="0.25">
      <c r="A21" s="161" t="s">
        <v>39</v>
      </c>
      <c r="B21" s="161" t="s">
        <v>500</v>
      </c>
      <c r="C21" s="162" t="s">
        <v>501</v>
      </c>
      <c r="D21" s="136">
        <v>59003500</v>
      </c>
      <c r="E21" s="136">
        <v>62498400</v>
      </c>
      <c r="F21" s="136">
        <v>65983200</v>
      </c>
    </row>
    <row r="22" spans="1:6" ht="23.25" customHeight="1" x14ac:dyDescent="0.25">
      <c r="A22" s="161" t="s">
        <v>39</v>
      </c>
      <c r="B22" s="161" t="s">
        <v>589</v>
      </c>
      <c r="C22" s="162" t="s">
        <v>588</v>
      </c>
      <c r="D22" s="136">
        <v>59003500</v>
      </c>
      <c r="E22" s="136">
        <v>62498400</v>
      </c>
      <c r="F22" s="136">
        <v>65983200</v>
      </c>
    </row>
    <row r="23" spans="1:6" ht="68.25" customHeight="1" x14ac:dyDescent="0.25">
      <c r="A23" s="163" t="s">
        <v>39</v>
      </c>
      <c r="B23" s="163" t="s">
        <v>632</v>
      </c>
      <c r="C23" s="164" t="s">
        <v>633</v>
      </c>
      <c r="D23" s="137">
        <v>30772700</v>
      </c>
      <c r="E23" s="137">
        <v>32515300</v>
      </c>
      <c r="F23" s="137">
        <v>34370500</v>
      </c>
    </row>
    <row r="24" spans="1:6" ht="79.5" customHeight="1" x14ac:dyDescent="0.25">
      <c r="A24" s="163" t="s">
        <v>39</v>
      </c>
      <c r="B24" s="163" t="s">
        <v>634</v>
      </c>
      <c r="C24" s="164" t="s">
        <v>635</v>
      </c>
      <c r="D24" s="137">
        <v>146600</v>
      </c>
      <c r="E24" s="137">
        <v>170800</v>
      </c>
      <c r="F24" s="137">
        <v>182600</v>
      </c>
    </row>
    <row r="25" spans="1:6" ht="68.25" customHeight="1" x14ac:dyDescent="0.25">
      <c r="A25" s="163" t="s">
        <v>39</v>
      </c>
      <c r="B25" s="163" t="s">
        <v>636</v>
      </c>
      <c r="C25" s="164" t="s">
        <v>637</v>
      </c>
      <c r="D25" s="137">
        <v>31908000</v>
      </c>
      <c r="E25" s="137">
        <v>33854200</v>
      </c>
      <c r="F25" s="137">
        <v>35797000</v>
      </c>
    </row>
    <row r="26" spans="1:6" ht="68.25" customHeight="1" x14ac:dyDescent="0.25">
      <c r="A26" s="163" t="s">
        <v>39</v>
      </c>
      <c r="B26" s="163" t="s">
        <v>638</v>
      </c>
      <c r="C26" s="164" t="s">
        <v>639</v>
      </c>
      <c r="D26" s="137">
        <v>-3823800</v>
      </c>
      <c r="E26" s="137">
        <v>-4041900</v>
      </c>
      <c r="F26" s="137">
        <v>-4366900</v>
      </c>
    </row>
    <row r="27" spans="1:6" ht="15" customHeight="1" x14ac:dyDescent="0.25">
      <c r="A27" s="161" t="s">
        <v>39</v>
      </c>
      <c r="B27" s="161" t="s">
        <v>502</v>
      </c>
      <c r="C27" s="162" t="s">
        <v>503</v>
      </c>
      <c r="D27" s="136">
        <v>2938139000</v>
      </c>
      <c r="E27" s="136">
        <v>3368678000</v>
      </c>
      <c r="F27" s="136">
        <v>3862505000</v>
      </c>
    </row>
    <row r="28" spans="1:6" ht="23.25" customHeight="1" x14ac:dyDescent="0.25">
      <c r="A28" s="161" t="s">
        <v>39</v>
      </c>
      <c r="B28" s="161" t="s">
        <v>640</v>
      </c>
      <c r="C28" s="162" t="s">
        <v>641</v>
      </c>
      <c r="D28" s="136">
        <v>2733293000</v>
      </c>
      <c r="E28" s="136">
        <v>3143552000</v>
      </c>
      <c r="F28" s="136">
        <v>3615085000</v>
      </c>
    </row>
    <row r="29" spans="1:6" ht="45.75" customHeight="1" x14ac:dyDescent="0.25">
      <c r="A29" s="163" t="s">
        <v>39</v>
      </c>
      <c r="B29" s="163" t="s">
        <v>642</v>
      </c>
      <c r="C29" s="164" t="s">
        <v>643</v>
      </c>
      <c r="D29" s="137">
        <v>2186600000</v>
      </c>
      <c r="E29" s="137">
        <v>2514800000</v>
      </c>
      <c r="F29" s="137">
        <v>2892000000</v>
      </c>
    </row>
    <row r="30" spans="1:6" ht="68.25" customHeight="1" x14ac:dyDescent="0.25">
      <c r="A30" s="163" t="s">
        <v>39</v>
      </c>
      <c r="B30" s="163" t="s">
        <v>644</v>
      </c>
      <c r="C30" s="164" t="s">
        <v>645</v>
      </c>
      <c r="D30" s="137">
        <v>546693000</v>
      </c>
      <c r="E30" s="137">
        <v>628752000</v>
      </c>
      <c r="F30" s="137">
        <v>723085000</v>
      </c>
    </row>
    <row r="31" spans="1:6" ht="15" customHeight="1" x14ac:dyDescent="0.25">
      <c r="A31" s="161" t="s">
        <v>39</v>
      </c>
      <c r="B31" s="161" t="s">
        <v>646</v>
      </c>
      <c r="C31" s="162" t="s">
        <v>504</v>
      </c>
      <c r="D31" s="136">
        <v>440000</v>
      </c>
      <c r="E31" s="136">
        <v>453000</v>
      </c>
      <c r="F31" s="136">
        <v>454000</v>
      </c>
    </row>
    <row r="32" spans="1:6" ht="34.5" customHeight="1" x14ac:dyDescent="0.25">
      <c r="A32" s="163" t="s">
        <v>39</v>
      </c>
      <c r="B32" s="163" t="s">
        <v>647</v>
      </c>
      <c r="C32" s="164" t="s">
        <v>648</v>
      </c>
      <c r="D32" s="137">
        <v>440000</v>
      </c>
      <c r="E32" s="137">
        <v>453000</v>
      </c>
      <c r="F32" s="137">
        <v>454000</v>
      </c>
    </row>
    <row r="33" spans="1:6" ht="23.25" customHeight="1" x14ac:dyDescent="0.25">
      <c r="A33" s="161" t="s">
        <v>39</v>
      </c>
      <c r="B33" s="161" t="s">
        <v>649</v>
      </c>
      <c r="C33" s="162" t="s">
        <v>650</v>
      </c>
      <c r="D33" s="136">
        <v>202571000</v>
      </c>
      <c r="E33" s="136">
        <v>222828000</v>
      </c>
      <c r="F33" s="136">
        <v>245111000</v>
      </c>
    </row>
    <row r="34" spans="1:6" ht="45.75" customHeight="1" x14ac:dyDescent="0.25">
      <c r="A34" s="163" t="s">
        <v>39</v>
      </c>
      <c r="B34" s="163" t="s">
        <v>651</v>
      </c>
      <c r="C34" s="164" t="s">
        <v>652</v>
      </c>
      <c r="D34" s="137">
        <v>202571000</v>
      </c>
      <c r="E34" s="137">
        <v>222828000</v>
      </c>
      <c r="F34" s="137">
        <v>245111000</v>
      </c>
    </row>
    <row r="35" spans="1:6" ht="34.5" customHeight="1" x14ac:dyDescent="0.25">
      <c r="A35" s="161" t="s">
        <v>39</v>
      </c>
      <c r="B35" s="161" t="s">
        <v>1006</v>
      </c>
      <c r="C35" s="162" t="s">
        <v>1007</v>
      </c>
      <c r="D35" s="136">
        <v>1835000</v>
      </c>
      <c r="E35" s="136">
        <v>1845000</v>
      </c>
      <c r="F35" s="136">
        <v>1855000</v>
      </c>
    </row>
    <row r="36" spans="1:6" ht="45.75" customHeight="1" x14ac:dyDescent="0.25">
      <c r="A36" s="163" t="s">
        <v>39</v>
      </c>
      <c r="B36" s="163" t="s">
        <v>1008</v>
      </c>
      <c r="C36" s="164" t="s">
        <v>1009</v>
      </c>
      <c r="D36" s="137">
        <v>1835000</v>
      </c>
      <c r="E36" s="137">
        <v>1845000</v>
      </c>
      <c r="F36" s="137">
        <v>1855000</v>
      </c>
    </row>
    <row r="37" spans="1:6" ht="15" customHeight="1" x14ac:dyDescent="0.25">
      <c r="A37" s="161" t="s">
        <v>39</v>
      </c>
      <c r="B37" s="161" t="s">
        <v>505</v>
      </c>
      <c r="C37" s="162" t="s">
        <v>506</v>
      </c>
      <c r="D37" s="136">
        <v>2559094000</v>
      </c>
      <c r="E37" s="136">
        <v>2656571000</v>
      </c>
      <c r="F37" s="136">
        <v>2669010000</v>
      </c>
    </row>
    <row r="38" spans="1:6" ht="15" customHeight="1" x14ac:dyDescent="0.25">
      <c r="A38" s="161" t="s">
        <v>39</v>
      </c>
      <c r="B38" s="161" t="s">
        <v>653</v>
      </c>
      <c r="C38" s="162" t="s">
        <v>654</v>
      </c>
      <c r="D38" s="136">
        <v>549845000</v>
      </c>
      <c r="E38" s="136">
        <v>577337000</v>
      </c>
      <c r="F38" s="136">
        <v>583110000</v>
      </c>
    </row>
    <row r="39" spans="1:6" ht="57" customHeight="1" x14ac:dyDescent="0.25">
      <c r="A39" s="163" t="s">
        <v>39</v>
      </c>
      <c r="B39" s="163" t="s">
        <v>655</v>
      </c>
      <c r="C39" s="164" t="s">
        <v>656</v>
      </c>
      <c r="D39" s="137">
        <v>549845000</v>
      </c>
      <c r="E39" s="137">
        <v>577337000</v>
      </c>
      <c r="F39" s="137">
        <v>583110000</v>
      </c>
    </row>
    <row r="40" spans="1:6" ht="15" customHeight="1" x14ac:dyDescent="0.25">
      <c r="A40" s="161" t="s">
        <v>39</v>
      </c>
      <c r="B40" s="161" t="s">
        <v>587</v>
      </c>
      <c r="C40" s="162" t="s">
        <v>586</v>
      </c>
      <c r="D40" s="136">
        <v>2009249000</v>
      </c>
      <c r="E40" s="136">
        <v>2079234000</v>
      </c>
      <c r="F40" s="136">
        <v>2085900000</v>
      </c>
    </row>
    <row r="41" spans="1:6" ht="45.75" customHeight="1" x14ac:dyDescent="0.25">
      <c r="A41" s="163" t="s">
        <v>39</v>
      </c>
      <c r="B41" s="163" t="s">
        <v>657</v>
      </c>
      <c r="C41" s="164" t="s">
        <v>658</v>
      </c>
      <c r="D41" s="137">
        <v>1523864000</v>
      </c>
      <c r="E41" s="137">
        <v>1569580000</v>
      </c>
      <c r="F41" s="137">
        <v>1571150000</v>
      </c>
    </row>
    <row r="42" spans="1:6" ht="45.75" customHeight="1" x14ac:dyDescent="0.25">
      <c r="A42" s="163" t="s">
        <v>39</v>
      </c>
      <c r="B42" s="163" t="s">
        <v>659</v>
      </c>
      <c r="C42" s="164" t="s">
        <v>660</v>
      </c>
      <c r="D42" s="137">
        <v>485385000</v>
      </c>
      <c r="E42" s="137">
        <v>509654000</v>
      </c>
      <c r="F42" s="137">
        <v>514750000</v>
      </c>
    </row>
    <row r="43" spans="1:6" ht="15" customHeight="1" x14ac:dyDescent="0.25">
      <c r="A43" s="161" t="s">
        <v>39</v>
      </c>
      <c r="B43" s="161" t="s">
        <v>507</v>
      </c>
      <c r="C43" s="162" t="s">
        <v>508</v>
      </c>
      <c r="D43" s="136">
        <v>51170000</v>
      </c>
      <c r="E43" s="136">
        <v>52700000</v>
      </c>
      <c r="F43" s="136">
        <v>52753000</v>
      </c>
    </row>
    <row r="44" spans="1:6" ht="23.25" customHeight="1" x14ac:dyDescent="0.25">
      <c r="A44" s="161" t="s">
        <v>39</v>
      </c>
      <c r="B44" s="161" t="s">
        <v>661</v>
      </c>
      <c r="C44" s="162" t="s">
        <v>662</v>
      </c>
      <c r="D44" s="136">
        <v>51000000</v>
      </c>
      <c r="E44" s="136">
        <v>52530000</v>
      </c>
      <c r="F44" s="136">
        <v>52583000</v>
      </c>
    </row>
    <row r="45" spans="1:6" ht="45.75" customHeight="1" x14ac:dyDescent="0.25">
      <c r="A45" s="163" t="s">
        <v>39</v>
      </c>
      <c r="B45" s="163" t="s">
        <v>663</v>
      </c>
      <c r="C45" s="164" t="s">
        <v>664</v>
      </c>
      <c r="D45" s="137">
        <v>51000000</v>
      </c>
      <c r="E45" s="137">
        <v>52530000</v>
      </c>
      <c r="F45" s="137">
        <v>52583000</v>
      </c>
    </row>
    <row r="46" spans="1:6" ht="23.25" customHeight="1" x14ac:dyDescent="0.25">
      <c r="A46" s="161" t="s">
        <v>39</v>
      </c>
      <c r="B46" s="161" t="s">
        <v>665</v>
      </c>
      <c r="C46" s="162" t="s">
        <v>666</v>
      </c>
      <c r="D46" s="136">
        <v>170000</v>
      </c>
      <c r="E46" s="136">
        <v>170000</v>
      </c>
      <c r="F46" s="136">
        <v>170000</v>
      </c>
    </row>
    <row r="47" spans="1:6" ht="23.25" customHeight="1" x14ac:dyDescent="0.25">
      <c r="A47" s="163" t="s">
        <v>39</v>
      </c>
      <c r="B47" s="163" t="s">
        <v>667</v>
      </c>
      <c r="C47" s="164" t="s">
        <v>509</v>
      </c>
      <c r="D47" s="137">
        <v>170000</v>
      </c>
      <c r="E47" s="137">
        <v>170000</v>
      </c>
      <c r="F47" s="137">
        <v>170000</v>
      </c>
    </row>
    <row r="48" spans="1:6" ht="23.25" customHeight="1" x14ac:dyDescent="0.25">
      <c r="A48" s="161" t="s">
        <v>39</v>
      </c>
      <c r="B48" s="161" t="s">
        <v>510</v>
      </c>
      <c r="C48" s="162" t="s">
        <v>511</v>
      </c>
      <c r="D48" s="136">
        <v>873819000</v>
      </c>
      <c r="E48" s="136">
        <v>863519000</v>
      </c>
      <c r="F48" s="136">
        <v>863519000</v>
      </c>
    </row>
    <row r="49" spans="1:6" ht="57" customHeight="1" x14ac:dyDescent="0.25">
      <c r="A49" s="163" t="s">
        <v>39</v>
      </c>
      <c r="B49" s="163" t="s">
        <v>512</v>
      </c>
      <c r="C49" s="164" t="s">
        <v>513</v>
      </c>
      <c r="D49" s="137">
        <v>730000000</v>
      </c>
      <c r="E49" s="137">
        <v>720000000</v>
      </c>
      <c r="F49" s="137">
        <v>720000000</v>
      </c>
    </row>
    <row r="50" spans="1:6" ht="45.75" customHeight="1" x14ac:dyDescent="0.25">
      <c r="A50" s="163" t="s">
        <v>39</v>
      </c>
      <c r="B50" s="163" t="s">
        <v>514</v>
      </c>
      <c r="C50" s="164" t="s">
        <v>515</v>
      </c>
      <c r="D50" s="137">
        <v>35000000</v>
      </c>
      <c r="E50" s="137">
        <v>35000000</v>
      </c>
      <c r="F50" s="137">
        <v>35000000</v>
      </c>
    </row>
    <row r="51" spans="1:6" ht="23.25" customHeight="1" x14ac:dyDescent="0.25">
      <c r="A51" s="163" t="s">
        <v>39</v>
      </c>
      <c r="B51" s="163" t="s">
        <v>516</v>
      </c>
      <c r="C51" s="164" t="s">
        <v>517</v>
      </c>
      <c r="D51" s="137">
        <v>15680000</v>
      </c>
      <c r="E51" s="137">
        <v>15680000</v>
      </c>
      <c r="F51" s="137">
        <v>15680000</v>
      </c>
    </row>
    <row r="52" spans="1:6" ht="68.25" customHeight="1" x14ac:dyDescent="0.25">
      <c r="A52" s="163" t="s">
        <v>39</v>
      </c>
      <c r="B52" s="163" t="s">
        <v>518</v>
      </c>
      <c r="C52" s="164" t="s">
        <v>519</v>
      </c>
      <c r="D52" s="137">
        <v>1000000</v>
      </c>
      <c r="E52" s="137">
        <v>700000</v>
      </c>
      <c r="F52" s="137">
        <v>700000</v>
      </c>
    </row>
    <row r="53" spans="1:6" ht="57" customHeight="1" x14ac:dyDescent="0.25">
      <c r="A53" s="161" t="s">
        <v>39</v>
      </c>
      <c r="B53" s="161" t="s">
        <v>520</v>
      </c>
      <c r="C53" s="162" t="s">
        <v>521</v>
      </c>
      <c r="D53" s="136">
        <v>41800000</v>
      </c>
      <c r="E53" s="136">
        <v>41800000</v>
      </c>
      <c r="F53" s="136">
        <v>41800000</v>
      </c>
    </row>
    <row r="54" spans="1:6" ht="15" customHeight="1" x14ac:dyDescent="0.25">
      <c r="A54" s="163" t="s">
        <v>39</v>
      </c>
      <c r="B54" s="163" t="s">
        <v>522</v>
      </c>
      <c r="C54" s="164" t="s">
        <v>523</v>
      </c>
      <c r="D54" s="137">
        <v>41800000</v>
      </c>
      <c r="E54" s="137">
        <v>41800000</v>
      </c>
      <c r="F54" s="137">
        <v>41800000</v>
      </c>
    </row>
    <row r="55" spans="1:6" ht="77.25" customHeight="1" x14ac:dyDescent="0.25">
      <c r="A55" s="161" t="s">
        <v>39</v>
      </c>
      <c r="B55" s="161" t="s">
        <v>524</v>
      </c>
      <c r="C55" s="162" t="s">
        <v>525</v>
      </c>
      <c r="D55" s="136">
        <v>50339000</v>
      </c>
      <c r="E55" s="136">
        <v>50339000</v>
      </c>
      <c r="F55" s="136">
        <v>50339000</v>
      </c>
    </row>
    <row r="56" spans="1:6" ht="23.25" customHeight="1" x14ac:dyDescent="0.25">
      <c r="A56" s="163" t="s">
        <v>39</v>
      </c>
      <c r="B56" s="163" t="s">
        <v>526</v>
      </c>
      <c r="C56" s="164" t="s">
        <v>527</v>
      </c>
      <c r="D56" s="137">
        <v>22839000</v>
      </c>
      <c r="E56" s="137">
        <v>22839000</v>
      </c>
      <c r="F56" s="137">
        <v>22839000</v>
      </c>
    </row>
    <row r="57" spans="1:6" ht="23.25" customHeight="1" x14ac:dyDescent="0.25">
      <c r="A57" s="163" t="s">
        <v>39</v>
      </c>
      <c r="B57" s="163" t="s">
        <v>528</v>
      </c>
      <c r="C57" s="164" t="s">
        <v>529</v>
      </c>
      <c r="D57" s="137">
        <v>27500000</v>
      </c>
      <c r="E57" s="137">
        <v>27500000</v>
      </c>
      <c r="F57" s="137">
        <v>27500000</v>
      </c>
    </row>
    <row r="58" spans="1:6" ht="15" customHeight="1" x14ac:dyDescent="0.25">
      <c r="A58" s="161" t="s">
        <v>39</v>
      </c>
      <c r="B58" s="161" t="s">
        <v>530</v>
      </c>
      <c r="C58" s="162" t="s">
        <v>531</v>
      </c>
      <c r="D58" s="136">
        <v>1900000</v>
      </c>
      <c r="E58" s="136">
        <v>1900000</v>
      </c>
      <c r="F58" s="136">
        <v>1900000</v>
      </c>
    </row>
    <row r="59" spans="1:6" ht="15" customHeight="1" x14ac:dyDescent="0.25">
      <c r="A59" s="161" t="s">
        <v>39</v>
      </c>
      <c r="B59" s="161" t="s">
        <v>532</v>
      </c>
      <c r="C59" s="162" t="s">
        <v>533</v>
      </c>
      <c r="D59" s="136">
        <v>1900000</v>
      </c>
      <c r="E59" s="136">
        <v>1900000</v>
      </c>
      <c r="F59" s="136">
        <v>1900000</v>
      </c>
    </row>
    <row r="60" spans="1:6" ht="45.75" customHeight="1" x14ac:dyDescent="0.25">
      <c r="A60" s="163" t="s">
        <v>39</v>
      </c>
      <c r="B60" s="163" t="s">
        <v>707</v>
      </c>
      <c r="C60" s="164" t="s">
        <v>708</v>
      </c>
      <c r="D60" s="137">
        <v>1500000</v>
      </c>
      <c r="E60" s="137">
        <v>1500000</v>
      </c>
      <c r="F60" s="137">
        <v>1500000</v>
      </c>
    </row>
    <row r="61" spans="1:6" ht="45.75" customHeight="1" x14ac:dyDescent="0.25">
      <c r="A61" s="163" t="s">
        <v>39</v>
      </c>
      <c r="B61" s="163" t="s">
        <v>1030</v>
      </c>
      <c r="C61" s="164" t="s">
        <v>1031</v>
      </c>
      <c r="D61" s="137">
        <v>400000</v>
      </c>
      <c r="E61" s="137">
        <v>400000</v>
      </c>
      <c r="F61" s="137">
        <v>400000</v>
      </c>
    </row>
    <row r="62" spans="1:6" ht="23.25" customHeight="1" x14ac:dyDescent="0.25">
      <c r="A62" s="161" t="s">
        <v>39</v>
      </c>
      <c r="B62" s="161" t="s">
        <v>534</v>
      </c>
      <c r="C62" s="162" t="s">
        <v>535</v>
      </c>
      <c r="D62" s="136">
        <v>21500000</v>
      </c>
      <c r="E62" s="136">
        <v>21500000</v>
      </c>
      <c r="F62" s="136">
        <v>21500000</v>
      </c>
    </row>
    <row r="63" spans="1:6" ht="15" customHeight="1" x14ac:dyDescent="0.25">
      <c r="A63" s="161" t="s">
        <v>39</v>
      </c>
      <c r="B63" s="161" t="s">
        <v>595</v>
      </c>
      <c r="C63" s="162" t="s">
        <v>596</v>
      </c>
      <c r="D63" s="136">
        <v>21500000</v>
      </c>
      <c r="E63" s="136">
        <v>21500000</v>
      </c>
      <c r="F63" s="136">
        <v>21500000</v>
      </c>
    </row>
    <row r="64" spans="1:6" ht="15" customHeight="1" x14ac:dyDescent="0.25">
      <c r="A64" s="163" t="s">
        <v>39</v>
      </c>
      <c r="B64" s="163" t="s">
        <v>536</v>
      </c>
      <c r="C64" s="164" t="s">
        <v>537</v>
      </c>
      <c r="D64" s="137">
        <v>21500000</v>
      </c>
      <c r="E64" s="137">
        <v>21500000</v>
      </c>
      <c r="F64" s="137">
        <v>21500000</v>
      </c>
    </row>
    <row r="65" spans="1:6" ht="23.25" customHeight="1" x14ac:dyDescent="0.25">
      <c r="A65" s="161" t="s">
        <v>39</v>
      </c>
      <c r="B65" s="161" t="s">
        <v>538</v>
      </c>
      <c r="C65" s="162" t="s">
        <v>539</v>
      </c>
      <c r="D65" s="136">
        <v>420000000</v>
      </c>
      <c r="E65" s="136">
        <v>110000000</v>
      </c>
      <c r="F65" s="136">
        <v>20000000</v>
      </c>
    </row>
    <row r="66" spans="1:6" ht="34.5" customHeight="1" x14ac:dyDescent="0.25">
      <c r="A66" s="163" t="s">
        <v>39</v>
      </c>
      <c r="B66" s="163" t="s">
        <v>540</v>
      </c>
      <c r="C66" s="164" t="s">
        <v>541</v>
      </c>
      <c r="D66" s="137">
        <v>110000000</v>
      </c>
      <c r="E66" s="137">
        <v>50000000</v>
      </c>
      <c r="F66" s="137">
        <v>10000000</v>
      </c>
    </row>
    <row r="67" spans="1:6" ht="57" customHeight="1" x14ac:dyDescent="0.25">
      <c r="A67" s="163" t="s">
        <v>39</v>
      </c>
      <c r="B67" s="163" t="s">
        <v>542</v>
      </c>
      <c r="C67" s="164" t="s">
        <v>543</v>
      </c>
      <c r="D67" s="137">
        <v>210000000</v>
      </c>
      <c r="E67" s="137">
        <v>60000000</v>
      </c>
      <c r="F67" s="137">
        <v>10000000</v>
      </c>
    </row>
    <row r="68" spans="1:6" ht="34.5" customHeight="1" x14ac:dyDescent="0.25">
      <c r="A68" s="163" t="s">
        <v>39</v>
      </c>
      <c r="B68" s="163" t="s">
        <v>624</v>
      </c>
      <c r="C68" s="164" t="s">
        <v>625</v>
      </c>
      <c r="D68" s="137">
        <v>100000000</v>
      </c>
      <c r="E68" s="137">
        <v>0</v>
      </c>
      <c r="F68" s="137">
        <v>0</v>
      </c>
    </row>
    <row r="69" spans="1:6" ht="15" customHeight="1" x14ac:dyDescent="0.25">
      <c r="A69" s="161" t="s">
        <v>39</v>
      </c>
      <c r="B69" s="161" t="s">
        <v>955</v>
      </c>
      <c r="C69" s="162" t="s">
        <v>956</v>
      </c>
      <c r="D69" s="136">
        <v>33000000</v>
      </c>
      <c r="E69" s="136">
        <v>35000000</v>
      </c>
      <c r="F69" s="136">
        <v>38000000</v>
      </c>
    </row>
    <row r="70" spans="1:6" ht="79.5" customHeight="1" x14ac:dyDescent="0.25">
      <c r="A70" s="163" t="s">
        <v>39</v>
      </c>
      <c r="B70" s="163" t="s">
        <v>957</v>
      </c>
      <c r="C70" s="164" t="s">
        <v>958</v>
      </c>
      <c r="D70" s="137">
        <v>33000000</v>
      </c>
      <c r="E70" s="137">
        <v>35000000</v>
      </c>
      <c r="F70" s="137">
        <v>38000000</v>
      </c>
    </row>
    <row r="71" spans="1:6" ht="15" customHeight="1" x14ac:dyDescent="0.25">
      <c r="A71" s="161" t="s">
        <v>39</v>
      </c>
      <c r="B71" s="161" t="s">
        <v>544</v>
      </c>
      <c r="C71" s="162" t="s">
        <v>545</v>
      </c>
      <c r="D71" s="136">
        <v>350500000</v>
      </c>
      <c r="E71" s="136">
        <v>286000000</v>
      </c>
      <c r="F71" s="136">
        <v>10000000</v>
      </c>
    </row>
    <row r="72" spans="1:6" ht="15" customHeight="1" x14ac:dyDescent="0.25">
      <c r="A72" s="161" t="s">
        <v>39</v>
      </c>
      <c r="B72" s="161" t="s">
        <v>668</v>
      </c>
      <c r="C72" s="162" t="s">
        <v>669</v>
      </c>
      <c r="D72" s="136">
        <v>350500000</v>
      </c>
      <c r="E72" s="136">
        <v>286000000</v>
      </c>
      <c r="F72" s="136">
        <v>10000000</v>
      </c>
    </row>
    <row r="73" spans="1:6" ht="34.5" customHeight="1" x14ac:dyDescent="0.25">
      <c r="A73" s="163" t="s">
        <v>39</v>
      </c>
      <c r="B73" s="163" t="s">
        <v>546</v>
      </c>
      <c r="C73" s="164" t="s">
        <v>547</v>
      </c>
      <c r="D73" s="137">
        <v>10000000</v>
      </c>
      <c r="E73" s="137">
        <v>3000000</v>
      </c>
      <c r="F73" s="137">
        <v>3000000</v>
      </c>
    </row>
    <row r="74" spans="1:6" ht="15" customHeight="1" x14ac:dyDescent="0.25">
      <c r="A74" s="163" t="s">
        <v>39</v>
      </c>
      <c r="B74" s="163" t="s">
        <v>548</v>
      </c>
      <c r="C74" s="164" t="s">
        <v>549</v>
      </c>
      <c r="D74" s="137">
        <v>7500000</v>
      </c>
      <c r="E74" s="137">
        <v>7000000</v>
      </c>
      <c r="F74" s="137">
        <v>7000000</v>
      </c>
    </row>
    <row r="75" spans="1:6" ht="15" customHeight="1" x14ac:dyDescent="0.25">
      <c r="A75" s="163" t="s">
        <v>39</v>
      </c>
      <c r="B75" s="163" t="s">
        <v>959</v>
      </c>
      <c r="C75" s="164" t="s">
        <v>960</v>
      </c>
      <c r="D75" s="137">
        <v>3000000</v>
      </c>
      <c r="E75" s="137">
        <v>0</v>
      </c>
      <c r="F75" s="137">
        <v>0</v>
      </c>
    </row>
    <row r="76" spans="1:6" ht="23.25" customHeight="1" x14ac:dyDescent="0.25">
      <c r="A76" s="163" t="s">
        <v>39</v>
      </c>
      <c r="B76" s="163" t="s">
        <v>961</v>
      </c>
      <c r="C76" s="164" t="s">
        <v>962</v>
      </c>
      <c r="D76" s="137">
        <v>330000000</v>
      </c>
      <c r="E76" s="137">
        <v>276000000</v>
      </c>
      <c r="F76" s="137">
        <v>0</v>
      </c>
    </row>
    <row r="77" spans="1:6" ht="15" customHeight="1" x14ac:dyDescent="0.25">
      <c r="A77" s="161" t="s">
        <v>39</v>
      </c>
      <c r="B77" s="161" t="s">
        <v>550</v>
      </c>
      <c r="C77" s="162" t="s">
        <v>551</v>
      </c>
      <c r="D77" s="136">
        <v>13531489331</v>
      </c>
      <c r="E77" s="136">
        <v>8150209470</v>
      </c>
      <c r="F77" s="136">
        <v>7524733000</v>
      </c>
    </row>
    <row r="78" spans="1:6" ht="23.25" customHeight="1" x14ac:dyDescent="0.25">
      <c r="A78" s="161" t="s">
        <v>39</v>
      </c>
      <c r="B78" s="161" t="s">
        <v>552</v>
      </c>
      <c r="C78" s="162" t="s">
        <v>553</v>
      </c>
      <c r="D78" s="136">
        <v>13531489331</v>
      </c>
      <c r="E78" s="136">
        <v>8150209470</v>
      </c>
      <c r="F78" s="136">
        <v>7524733000</v>
      </c>
    </row>
    <row r="79" spans="1:6" ht="23.25" customHeight="1" x14ac:dyDescent="0.25">
      <c r="A79" s="161" t="s">
        <v>39</v>
      </c>
      <c r="B79" s="161" t="s">
        <v>554</v>
      </c>
      <c r="C79" s="162" t="s">
        <v>555</v>
      </c>
      <c r="D79" s="136">
        <v>7384616501</v>
      </c>
      <c r="E79" s="136">
        <v>2039602540</v>
      </c>
      <c r="F79" s="136">
        <v>1420240070</v>
      </c>
    </row>
    <row r="80" spans="1:6" ht="57" customHeight="1" x14ac:dyDescent="0.25">
      <c r="A80" s="163" t="s">
        <v>39</v>
      </c>
      <c r="B80" s="163" t="s">
        <v>963</v>
      </c>
      <c r="C80" s="164" t="s">
        <v>964</v>
      </c>
      <c r="D80" s="137">
        <v>8816710</v>
      </c>
      <c r="E80" s="137">
        <v>0</v>
      </c>
      <c r="F80" s="137">
        <v>0</v>
      </c>
    </row>
    <row r="81" spans="1:6" ht="45.75" customHeight="1" x14ac:dyDescent="0.25">
      <c r="A81" s="163" t="s">
        <v>39</v>
      </c>
      <c r="B81" s="163" t="s">
        <v>965</v>
      </c>
      <c r="C81" s="164" t="s">
        <v>966</v>
      </c>
      <c r="D81" s="137">
        <v>10435790</v>
      </c>
      <c r="E81" s="137">
        <v>0</v>
      </c>
      <c r="F81" s="137">
        <v>0</v>
      </c>
    </row>
    <row r="82" spans="1:6" ht="23.25" customHeight="1" x14ac:dyDescent="0.25">
      <c r="A82" s="163" t="s">
        <v>39</v>
      </c>
      <c r="B82" s="163" t="s">
        <v>585</v>
      </c>
      <c r="C82" s="164" t="s">
        <v>584</v>
      </c>
      <c r="D82" s="137">
        <v>75966400</v>
      </c>
      <c r="E82" s="137">
        <v>10111280</v>
      </c>
      <c r="F82" s="137">
        <v>69407480</v>
      </c>
    </row>
    <row r="83" spans="1:6" ht="45.75" customHeight="1" x14ac:dyDescent="0.25">
      <c r="A83" s="163" t="s">
        <v>39</v>
      </c>
      <c r="B83" s="163" t="s">
        <v>556</v>
      </c>
      <c r="C83" s="164" t="s">
        <v>557</v>
      </c>
      <c r="D83" s="137">
        <v>193623900</v>
      </c>
      <c r="E83" s="137">
        <v>213562100</v>
      </c>
      <c r="F83" s="137">
        <v>227384600</v>
      </c>
    </row>
    <row r="84" spans="1:6" ht="34.5" customHeight="1" x14ac:dyDescent="0.25">
      <c r="A84" s="163" t="s">
        <v>39</v>
      </c>
      <c r="B84" s="163" t="s">
        <v>558</v>
      </c>
      <c r="C84" s="164" t="s">
        <v>559</v>
      </c>
      <c r="D84" s="137">
        <v>1194797150</v>
      </c>
      <c r="E84" s="137">
        <v>0</v>
      </c>
      <c r="F84" s="137">
        <v>0</v>
      </c>
    </row>
    <row r="85" spans="1:6" ht="45.75" customHeight="1" x14ac:dyDescent="0.25">
      <c r="A85" s="163" t="s">
        <v>39</v>
      </c>
      <c r="B85" s="163" t="s">
        <v>560</v>
      </c>
      <c r="C85" s="164" t="s">
        <v>561</v>
      </c>
      <c r="D85" s="137">
        <v>2870000</v>
      </c>
      <c r="E85" s="137">
        <v>3037040</v>
      </c>
      <c r="F85" s="137">
        <v>1400000</v>
      </c>
    </row>
    <row r="86" spans="1:6" ht="23.25" customHeight="1" x14ac:dyDescent="0.25">
      <c r="A86" s="163" t="s">
        <v>39</v>
      </c>
      <c r="B86" s="163" t="s">
        <v>562</v>
      </c>
      <c r="C86" s="164" t="s">
        <v>563</v>
      </c>
      <c r="D86" s="137">
        <v>14602400</v>
      </c>
      <c r="E86" s="137">
        <v>12757300</v>
      </c>
      <c r="F86" s="137">
        <v>14601700</v>
      </c>
    </row>
    <row r="87" spans="1:6" ht="23.25" customHeight="1" x14ac:dyDescent="0.25">
      <c r="A87" s="163" t="s">
        <v>39</v>
      </c>
      <c r="B87" s="163" t="s">
        <v>1119</v>
      </c>
      <c r="C87" s="164" t="s">
        <v>1120</v>
      </c>
      <c r="D87" s="137">
        <v>0</v>
      </c>
      <c r="E87" s="137">
        <v>0</v>
      </c>
      <c r="F87" s="137">
        <v>1000000</v>
      </c>
    </row>
    <row r="88" spans="1:6" ht="15" customHeight="1" x14ac:dyDescent="0.25">
      <c r="A88" s="163" t="s">
        <v>39</v>
      </c>
      <c r="B88" s="163" t="s">
        <v>564</v>
      </c>
      <c r="C88" s="164" t="s">
        <v>565</v>
      </c>
      <c r="D88" s="137">
        <v>1059390</v>
      </c>
      <c r="E88" s="137">
        <v>1073320</v>
      </c>
      <c r="F88" s="137">
        <v>1073460</v>
      </c>
    </row>
    <row r="89" spans="1:6" ht="34.5" customHeight="1" x14ac:dyDescent="0.25">
      <c r="A89" s="163" t="s">
        <v>39</v>
      </c>
      <c r="B89" s="163" t="s">
        <v>709</v>
      </c>
      <c r="C89" s="164" t="s">
        <v>710</v>
      </c>
      <c r="D89" s="137">
        <v>1124042011</v>
      </c>
      <c r="E89" s="137">
        <v>0</v>
      </c>
      <c r="F89" s="137">
        <v>0</v>
      </c>
    </row>
    <row r="90" spans="1:6" ht="15" customHeight="1" x14ac:dyDescent="0.25">
      <c r="A90" s="163" t="s">
        <v>39</v>
      </c>
      <c r="B90" s="163" t="s">
        <v>566</v>
      </c>
      <c r="C90" s="164" t="s">
        <v>567</v>
      </c>
      <c r="D90" s="137">
        <v>4758402700</v>
      </c>
      <c r="E90" s="137">
        <v>1799061500</v>
      </c>
      <c r="F90" s="137">
        <v>1105372780</v>
      </c>
    </row>
    <row r="91" spans="1:6" ht="15" customHeight="1" x14ac:dyDescent="0.25">
      <c r="A91" s="161" t="s">
        <v>39</v>
      </c>
      <c r="B91" s="161" t="s">
        <v>568</v>
      </c>
      <c r="C91" s="162" t="s">
        <v>569</v>
      </c>
      <c r="D91" s="136">
        <v>6146872830</v>
      </c>
      <c r="E91" s="136">
        <v>6110606930</v>
      </c>
      <c r="F91" s="136">
        <v>6104492930</v>
      </c>
    </row>
    <row r="92" spans="1:6" ht="23.25" customHeight="1" x14ac:dyDescent="0.25">
      <c r="A92" s="163" t="s">
        <v>39</v>
      </c>
      <c r="B92" s="163" t="s">
        <v>570</v>
      </c>
      <c r="C92" s="164" t="s">
        <v>571</v>
      </c>
      <c r="D92" s="137">
        <v>68220030</v>
      </c>
      <c r="E92" s="137">
        <v>68341030</v>
      </c>
      <c r="F92" s="137">
        <v>68439030</v>
      </c>
    </row>
    <row r="93" spans="1:6" ht="45.75" customHeight="1" x14ac:dyDescent="0.25">
      <c r="A93" s="163" t="s">
        <v>39</v>
      </c>
      <c r="B93" s="163" t="s">
        <v>572</v>
      </c>
      <c r="C93" s="164" t="s">
        <v>573</v>
      </c>
      <c r="D93" s="137">
        <v>107465000</v>
      </c>
      <c r="E93" s="137">
        <v>107465000</v>
      </c>
      <c r="F93" s="137">
        <v>107465000</v>
      </c>
    </row>
    <row r="94" spans="1:6" ht="45.75" customHeight="1" x14ac:dyDescent="0.25">
      <c r="A94" s="163" t="s">
        <v>39</v>
      </c>
      <c r="B94" s="163" t="s">
        <v>574</v>
      </c>
      <c r="C94" s="164" t="s">
        <v>575</v>
      </c>
      <c r="D94" s="137">
        <v>103096000</v>
      </c>
      <c r="E94" s="137">
        <v>66710000</v>
      </c>
      <c r="F94" s="137">
        <v>54581000</v>
      </c>
    </row>
    <row r="95" spans="1:6" ht="45.75" customHeight="1" x14ac:dyDescent="0.25">
      <c r="A95" s="163" t="s">
        <v>39</v>
      </c>
      <c r="B95" s="163" t="s">
        <v>576</v>
      </c>
      <c r="C95" s="164" t="s">
        <v>577</v>
      </c>
      <c r="D95" s="137">
        <v>8800</v>
      </c>
      <c r="E95" s="137">
        <v>7900</v>
      </c>
      <c r="F95" s="137">
        <v>7900</v>
      </c>
    </row>
    <row r="96" spans="1:6" ht="45.75" customHeight="1" x14ac:dyDescent="0.25">
      <c r="A96" s="163" t="s">
        <v>39</v>
      </c>
      <c r="B96" s="163" t="s">
        <v>936</v>
      </c>
      <c r="C96" s="164" t="s">
        <v>937</v>
      </c>
      <c r="D96" s="137">
        <v>6282000</v>
      </c>
      <c r="E96" s="137">
        <v>6282000</v>
      </c>
      <c r="F96" s="137">
        <v>5059000</v>
      </c>
    </row>
    <row r="97" spans="1:6" ht="79.5" customHeight="1" x14ac:dyDescent="0.25">
      <c r="A97" s="163" t="s">
        <v>39</v>
      </c>
      <c r="B97" s="163" t="s">
        <v>578</v>
      </c>
      <c r="C97" s="164" t="s">
        <v>967</v>
      </c>
      <c r="D97" s="137">
        <v>106368000</v>
      </c>
      <c r="E97" s="137">
        <v>106368000</v>
      </c>
      <c r="F97" s="137">
        <v>113508000</v>
      </c>
    </row>
    <row r="98" spans="1:6" ht="15" customHeight="1" x14ac:dyDescent="0.25">
      <c r="A98" s="163" t="s">
        <v>39</v>
      </c>
      <c r="B98" s="163" t="s">
        <v>579</v>
      </c>
      <c r="C98" s="164" t="s">
        <v>580</v>
      </c>
      <c r="D98" s="137">
        <v>5755433000</v>
      </c>
      <c r="E98" s="137">
        <v>5755433000</v>
      </c>
      <c r="F98" s="137">
        <v>5755433000</v>
      </c>
    </row>
    <row r="99" spans="1:6" ht="15" customHeight="1" x14ac:dyDescent="0.25">
      <c r="A99" s="188" t="s">
        <v>581</v>
      </c>
      <c r="B99" s="188"/>
      <c r="C99" s="188"/>
      <c r="D99" s="136">
        <v>23458150831</v>
      </c>
      <c r="E99" s="136">
        <v>18493855870</v>
      </c>
      <c r="F99" s="136">
        <v>18303711200</v>
      </c>
    </row>
    <row r="100" spans="1:6" ht="11.25" customHeight="1" x14ac:dyDescent="0.25">
      <c r="A100" s="86"/>
      <c r="B100" s="86"/>
      <c r="C100" s="86"/>
      <c r="D100" s="86"/>
      <c r="E100" s="86"/>
      <c r="F100" s="86"/>
    </row>
  </sheetData>
  <mergeCells count="10">
    <mergeCell ref="A99:C99"/>
    <mergeCell ref="C1:F1"/>
    <mergeCell ref="C2:F2"/>
    <mergeCell ref="C3:F3"/>
    <mergeCell ref="B5:F5"/>
    <mergeCell ref="A8:F8"/>
    <mergeCell ref="A9:A10"/>
    <mergeCell ref="B9:B10"/>
    <mergeCell ref="C9:C10"/>
    <mergeCell ref="D9:F9"/>
  </mergeCells>
  <pageMargins left="0.78740157480314965" right="0.39370078740157483" top="0.78740157480314965" bottom="0.78740157480314965" header="0.23622047244094491" footer="0.23622047244094491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8"/>
  <sheetViews>
    <sheetView topLeftCell="A1133" workbookViewId="0">
      <selection activeCell="O1150" sqref="O1150"/>
    </sheetView>
  </sheetViews>
  <sheetFormatPr defaultRowHeight="15" x14ac:dyDescent="0.25"/>
  <cols>
    <col min="1" max="1" width="20" style="41" customWidth="1"/>
    <col min="2" max="2" width="27.7109375" style="41" customWidth="1"/>
    <col min="3" max="5" width="12.42578125" style="41" customWidth="1"/>
    <col min="6" max="6" width="16.42578125" style="41" customWidth="1"/>
    <col min="7" max="7" width="9.140625" style="41" customWidth="1"/>
    <col min="8" max="9" width="19.42578125" style="41" customWidth="1"/>
    <col min="10" max="10" width="15.42578125" style="41" customWidth="1"/>
    <col min="11" max="11" width="8.42578125" style="41" customWidth="1"/>
    <col min="12" max="16384" width="9.140625" style="41"/>
  </cols>
  <sheetData>
    <row r="1" spans="1:11" x14ac:dyDescent="0.25">
      <c r="A1" s="222" t="s">
        <v>593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x14ac:dyDescent="0.25">
      <c r="A2" s="222" t="s">
        <v>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1" x14ac:dyDescent="0.25">
      <c r="A3" s="222" t="s">
        <v>949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x14ac:dyDescent="0.25">
      <c r="A4" s="39"/>
      <c r="B4" s="40"/>
      <c r="C4" s="31"/>
      <c r="D4" s="31"/>
      <c r="E4" s="52"/>
      <c r="F4" s="31"/>
      <c r="G4" s="32"/>
      <c r="H4" s="30"/>
    </row>
    <row r="5" spans="1:11" ht="15" customHeight="1" x14ac:dyDescent="0.25">
      <c r="A5" s="223" t="s">
        <v>1068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</row>
    <row r="6" spans="1:11" ht="15" customHeight="1" x14ac:dyDescent="0.25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</row>
    <row r="7" spans="1:11" ht="12" customHeight="1" thickBot="1" x14ac:dyDescent="0.3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03"/>
    </row>
    <row r="8" spans="1:11" ht="32.1" customHeight="1" thickBot="1" x14ac:dyDescent="0.3">
      <c r="A8" s="195" t="s">
        <v>482</v>
      </c>
      <c r="B8" s="195"/>
      <c r="C8" s="196" t="s">
        <v>491</v>
      </c>
      <c r="D8" s="196" t="s">
        <v>481</v>
      </c>
      <c r="E8" s="196" t="s">
        <v>480</v>
      </c>
      <c r="F8" s="195" t="s">
        <v>479</v>
      </c>
      <c r="G8" s="195" t="s">
        <v>478</v>
      </c>
      <c r="H8" s="198" t="s">
        <v>477</v>
      </c>
      <c r="I8" s="199"/>
      <c r="J8" s="199"/>
      <c r="K8" s="200"/>
    </row>
    <row r="9" spans="1:11" ht="17.25" customHeight="1" thickBot="1" x14ac:dyDescent="0.3">
      <c r="A9" s="195"/>
      <c r="B9" s="195"/>
      <c r="C9" s="197"/>
      <c r="D9" s="197"/>
      <c r="E9" s="197"/>
      <c r="F9" s="195"/>
      <c r="G9" s="195"/>
      <c r="H9" s="167" t="s">
        <v>15</v>
      </c>
      <c r="I9" s="167" t="s">
        <v>703</v>
      </c>
      <c r="J9" s="198" t="s">
        <v>1071</v>
      </c>
      <c r="K9" s="200"/>
    </row>
    <row r="10" spans="1:11" ht="15" customHeight="1" thickBot="1" x14ac:dyDescent="0.3">
      <c r="A10" s="195">
        <v>1</v>
      </c>
      <c r="B10" s="195"/>
      <c r="C10" s="167">
        <v>2</v>
      </c>
      <c r="D10" s="167">
        <v>3</v>
      </c>
      <c r="E10" s="167">
        <v>4</v>
      </c>
      <c r="F10" s="167">
        <v>5</v>
      </c>
      <c r="G10" s="167">
        <v>6</v>
      </c>
      <c r="H10" s="167">
        <v>7</v>
      </c>
      <c r="I10" s="167">
        <v>8</v>
      </c>
      <c r="J10" s="198">
        <v>9</v>
      </c>
      <c r="K10" s="200"/>
    </row>
    <row r="11" spans="1:11" ht="23.25" customHeight="1" x14ac:dyDescent="0.25">
      <c r="A11" s="207" t="s">
        <v>476</v>
      </c>
      <c r="B11" s="208"/>
      <c r="C11" s="88" t="s">
        <v>47</v>
      </c>
      <c r="D11" s="88"/>
      <c r="E11" s="88"/>
      <c r="F11" s="88"/>
      <c r="G11" s="88"/>
      <c r="H11" s="170">
        <v>14605463698.43</v>
      </c>
      <c r="I11" s="170">
        <v>8344739087.4300003</v>
      </c>
      <c r="J11" s="209">
        <v>8042322747.4300003</v>
      </c>
      <c r="K11" s="210"/>
    </row>
    <row r="12" spans="1:11" ht="15" customHeight="1" x14ac:dyDescent="0.25">
      <c r="A12" s="205" t="s">
        <v>670</v>
      </c>
      <c r="B12" s="206"/>
      <c r="C12" s="89" t="s">
        <v>47</v>
      </c>
      <c r="D12" s="89" t="s">
        <v>40</v>
      </c>
      <c r="E12" s="89"/>
      <c r="F12" s="90"/>
      <c r="G12" s="90"/>
      <c r="H12" s="165">
        <v>1623482187.6300001</v>
      </c>
      <c r="I12" s="165">
        <v>2161299537.6300001</v>
      </c>
      <c r="J12" s="203">
        <v>3075604227.6300001</v>
      </c>
      <c r="K12" s="204"/>
    </row>
    <row r="13" spans="1:11" ht="23.25" customHeight="1" x14ac:dyDescent="0.25">
      <c r="A13" s="205" t="s">
        <v>475</v>
      </c>
      <c r="B13" s="206"/>
      <c r="C13" s="89" t="s">
        <v>47</v>
      </c>
      <c r="D13" s="89" t="s">
        <v>40</v>
      </c>
      <c r="E13" s="89" t="s">
        <v>44</v>
      </c>
      <c r="F13" s="90"/>
      <c r="G13" s="90"/>
      <c r="H13" s="165">
        <v>8003688.5099999998</v>
      </c>
      <c r="I13" s="165">
        <v>8003688.5099999998</v>
      </c>
      <c r="J13" s="203">
        <v>8003688.5099999998</v>
      </c>
      <c r="K13" s="204"/>
    </row>
    <row r="14" spans="1:11" ht="23.25" customHeight="1" x14ac:dyDescent="0.25">
      <c r="A14" s="205" t="s">
        <v>117</v>
      </c>
      <c r="B14" s="206"/>
      <c r="C14" s="89" t="s">
        <v>47</v>
      </c>
      <c r="D14" s="89" t="s">
        <v>40</v>
      </c>
      <c r="E14" s="89" t="s">
        <v>44</v>
      </c>
      <c r="F14" s="89" t="s">
        <v>116</v>
      </c>
      <c r="G14" s="89"/>
      <c r="H14" s="165">
        <v>8003688.5099999998</v>
      </c>
      <c r="I14" s="165">
        <v>8003688.5099999998</v>
      </c>
      <c r="J14" s="203">
        <v>8003688.5099999998</v>
      </c>
      <c r="K14" s="204"/>
    </row>
    <row r="15" spans="1:11" ht="15" customHeight="1" x14ac:dyDescent="0.25">
      <c r="A15" s="201" t="s">
        <v>115</v>
      </c>
      <c r="B15" s="202"/>
      <c r="C15" s="89" t="s">
        <v>47</v>
      </c>
      <c r="D15" s="89" t="s">
        <v>40</v>
      </c>
      <c r="E15" s="89" t="s">
        <v>44</v>
      </c>
      <c r="F15" s="104" t="s">
        <v>114</v>
      </c>
      <c r="G15" s="104"/>
      <c r="H15" s="165">
        <v>8003688.5099999998</v>
      </c>
      <c r="I15" s="165">
        <v>8003688.5099999998</v>
      </c>
      <c r="J15" s="203">
        <v>8003688.5099999998</v>
      </c>
      <c r="K15" s="204"/>
    </row>
    <row r="16" spans="1:11" ht="23.25" customHeight="1" x14ac:dyDescent="0.25">
      <c r="A16" s="201" t="s">
        <v>113</v>
      </c>
      <c r="B16" s="202"/>
      <c r="C16" s="89" t="s">
        <v>47</v>
      </c>
      <c r="D16" s="89" t="s">
        <v>40</v>
      </c>
      <c r="E16" s="89" t="s">
        <v>44</v>
      </c>
      <c r="F16" s="104" t="s">
        <v>112</v>
      </c>
      <c r="G16" s="105"/>
      <c r="H16" s="165">
        <v>8003688.5099999998</v>
      </c>
      <c r="I16" s="165">
        <v>8003688.5099999998</v>
      </c>
      <c r="J16" s="203">
        <v>8003688.5099999998</v>
      </c>
      <c r="K16" s="204"/>
    </row>
    <row r="17" spans="1:11" ht="15" customHeight="1" x14ac:dyDescent="0.25">
      <c r="A17" s="201" t="s">
        <v>474</v>
      </c>
      <c r="B17" s="202"/>
      <c r="C17" s="89" t="s">
        <v>47</v>
      </c>
      <c r="D17" s="89" t="s">
        <v>40</v>
      </c>
      <c r="E17" s="89" t="s">
        <v>44</v>
      </c>
      <c r="F17" s="104" t="s">
        <v>473</v>
      </c>
      <c r="G17" s="105"/>
      <c r="H17" s="165">
        <v>8003688.5099999998</v>
      </c>
      <c r="I17" s="165">
        <v>8003688.5099999998</v>
      </c>
      <c r="J17" s="203">
        <v>8003688.5099999998</v>
      </c>
      <c r="K17" s="204"/>
    </row>
    <row r="18" spans="1:11" ht="45.75" customHeight="1" x14ac:dyDescent="0.25">
      <c r="A18" s="201" t="s">
        <v>94</v>
      </c>
      <c r="B18" s="202"/>
      <c r="C18" s="89" t="s">
        <v>47</v>
      </c>
      <c r="D18" s="89" t="s">
        <v>40</v>
      </c>
      <c r="E18" s="89" t="s">
        <v>44</v>
      </c>
      <c r="F18" s="104" t="s">
        <v>473</v>
      </c>
      <c r="G18" s="104" t="s">
        <v>93</v>
      </c>
      <c r="H18" s="165">
        <v>8003688.5099999998</v>
      </c>
      <c r="I18" s="165">
        <v>8003688.5099999998</v>
      </c>
      <c r="J18" s="203">
        <v>8003688.5099999998</v>
      </c>
      <c r="K18" s="204"/>
    </row>
    <row r="19" spans="1:11" ht="23.25" customHeight="1" x14ac:dyDescent="0.25">
      <c r="A19" s="201" t="s">
        <v>206</v>
      </c>
      <c r="B19" s="202"/>
      <c r="C19" s="89" t="s">
        <v>47</v>
      </c>
      <c r="D19" s="89" t="s">
        <v>40</v>
      </c>
      <c r="E19" s="89" t="s">
        <v>44</v>
      </c>
      <c r="F19" s="104" t="s">
        <v>473</v>
      </c>
      <c r="G19" s="104" t="s">
        <v>203</v>
      </c>
      <c r="H19" s="165">
        <v>8003688.5099999998</v>
      </c>
      <c r="I19" s="165">
        <v>8003688.5099999998</v>
      </c>
      <c r="J19" s="203">
        <v>8003688.5099999998</v>
      </c>
      <c r="K19" s="204"/>
    </row>
    <row r="20" spans="1:11" ht="34.5" customHeight="1" x14ac:dyDescent="0.25">
      <c r="A20" s="205" t="s">
        <v>118</v>
      </c>
      <c r="B20" s="206"/>
      <c r="C20" s="89" t="s">
        <v>47</v>
      </c>
      <c r="D20" s="89" t="s">
        <v>40</v>
      </c>
      <c r="E20" s="89" t="s">
        <v>48</v>
      </c>
      <c r="F20" s="90"/>
      <c r="G20" s="90"/>
      <c r="H20" s="165">
        <v>406463129.19999999</v>
      </c>
      <c r="I20" s="165">
        <v>406584129.19999999</v>
      </c>
      <c r="J20" s="203">
        <v>406682129.19999999</v>
      </c>
      <c r="K20" s="204"/>
    </row>
    <row r="21" spans="1:11" ht="15" customHeight="1" x14ac:dyDescent="0.25">
      <c r="A21" s="205" t="s">
        <v>105</v>
      </c>
      <c r="B21" s="206"/>
      <c r="C21" s="89" t="s">
        <v>47</v>
      </c>
      <c r="D21" s="89" t="s">
        <v>40</v>
      </c>
      <c r="E21" s="89" t="s">
        <v>48</v>
      </c>
      <c r="F21" s="89" t="s">
        <v>104</v>
      </c>
      <c r="G21" s="89"/>
      <c r="H21" s="165">
        <v>20679000</v>
      </c>
      <c r="I21" s="165">
        <v>20802000</v>
      </c>
      <c r="J21" s="203">
        <v>20900000</v>
      </c>
      <c r="K21" s="204"/>
    </row>
    <row r="22" spans="1:11" ht="15" customHeight="1" x14ac:dyDescent="0.25">
      <c r="A22" s="201" t="s">
        <v>115</v>
      </c>
      <c r="B22" s="202"/>
      <c r="C22" s="89" t="s">
        <v>47</v>
      </c>
      <c r="D22" s="89" t="s">
        <v>40</v>
      </c>
      <c r="E22" s="89" t="s">
        <v>48</v>
      </c>
      <c r="F22" s="104" t="s">
        <v>471</v>
      </c>
      <c r="G22" s="104"/>
      <c r="H22" s="165">
        <v>20679000</v>
      </c>
      <c r="I22" s="165">
        <v>20802000</v>
      </c>
      <c r="J22" s="203">
        <v>20900000</v>
      </c>
      <c r="K22" s="204"/>
    </row>
    <row r="23" spans="1:11" ht="45.75" customHeight="1" x14ac:dyDescent="0.25">
      <c r="A23" s="201" t="s">
        <v>712</v>
      </c>
      <c r="B23" s="202"/>
      <c r="C23" s="89" t="s">
        <v>47</v>
      </c>
      <c r="D23" s="89" t="s">
        <v>40</v>
      </c>
      <c r="E23" s="89" t="s">
        <v>48</v>
      </c>
      <c r="F23" s="104" t="s">
        <v>713</v>
      </c>
      <c r="G23" s="105"/>
      <c r="H23" s="165">
        <v>20679000</v>
      </c>
      <c r="I23" s="165">
        <v>20802000</v>
      </c>
      <c r="J23" s="203">
        <v>20900000</v>
      </c>
      <c r="K23" s="204"/>
    </row>
    <row r="24" spans="1:11" ht="45.75" customHeight="1" x14ac:dyDescent="0.25">
      <c r="A24" s="201" t="s">
        <v>470</v>
      </c>
      <c r="B24" s="202"/>
      <c r="C24" s="89" t="s">
        <v>47</v>
      </c>
      <c r="D24" s="89" t="s">
        <v>40</v>
      </c>
      <c r="E24" s="89" t="s">
        <v>48</v>
      </c>
      <c r="F24" s="104" t="s">
        <v>714</v>
      </c>
      <c r="G24" s="105"/>
      <c r="H24" s="165">
        <v>20679000</v>
      </c>
      <c r="I24" s="165">
        <v>20802000</v>
      </c>
      <c r="J24" s="203">
        <v>20900000</v>
      </c>
      <c r="K24" s="204"/>
    </row>
    <row r="25" spans="1:11" ht="45.75" customHeight="1" x14ac:dyDescent="0.25">
      <c r="A25" s="201" t="s">
        <v>94</v>
      </c>
      <c r="B25" s="202"/>
      <c r="C25" s="89" t="s">
        <v>47</v>
      </c>
      <c r="D25" s="89" t="s">
        <v>40</v>
      </c>
      <c r="E25" s="89" t="s">
        <v>48</v>
      </c>
      <c r="F25" s="104" t="s">
        <v>714</v>
      </c>
      <c r="G25" s="104" t="s">
        <v>93</v>
      </c>
      <c r="H25" s="165">
        <v>18460000</v>
      </c>
      <c r="I25" s="165">
        <v>18460000</v>
      </c>
      <c r="J25" s="203">
        <v>18460000</v>
      </c>
      <c r="K25" s="204"/>
    </row>
    <row r="26" spans="1:11" ht="23.25" customHeight="1" x14ac:dyDescent="0.25">
      <c r="A26" s="201" t="s">
        <v>206</v>
      </c>
      <c r="B26" s="202"/>
      <c r="C26" s="89" t="s">
        <v>47</v>
      </c>
      <c r="D26" s="89" t="s">
        <v>40</v>
      </c>
      <c r="E26" s="89" t="s">
        <v>48</v>
      </c>
      <c r="F26" s="104" t="s">
        <v>714</v>
      </c>
      <c r="G26" s="104" t="s">
        <v>203</v>
      </c>
      <c r="H26" s="165">
        <v>18460000</v>
      </c>
      <c r="I26" s="165">
        <v>18460000</v>
      </c>
      <c r="J26" s="203">
        <v>18460000</v>
      </c>
      <c r="K26" s="204"/>
    </row>
    <row r="27" spans="1:11" ht="23.25" customHeight="1" x14ac:dyDescent="0.25">
      <c r="A27" s="201" t="s">
        <v>90</v>
      </c>
      <c r="B27" s="202"/>
      <c r="C27" s="89" t="s">
        <v>47</v>
      </c>
      <c r="D27" s="89" t="s">
        <v>40</v>
      </c>
      <c r="E27" s="89" t="s">
        <v>48</v>
      </c>
      <c r="F27" s="104" t="s">
        <v>714</v>
      </c>
      <c r="G27" s="104" t="s">
        <v>89</v>
      </c>
      <c r="H27" s="165">
        <v>2219000</v>
      </c>
      <c r="I27" s="165">
        <v>2342000</v>
      </c>
      <c r="J27" s="203">
        <v>2440000</v>
      </c>
      <c r="K27" s="204"/>
    </row>
    <row r="28" spans="1:11" ht="23.25" customHeight="1" x14ac:dyDescent="0.25">
      <c r="A28" s="201" t="s">
        <v>88</v>
      </c>
      <c r="B28" s="202"/>
      <c r="C28" s="89" t="s">
        <v>47</v>
      </c>
      <c r="D28" s="89" t="s">
        <v>40</v>
      </c>
      <c r="E28" s="89" t="s">
        <v>48</v>
      </c>
      <c r="F28" s="104" t="s">
        <v>714</v>
      </c>
      <c r="G28" s="104" t="s">
        <v>87</v>
      </c>
      <c r="H28" s="165">
        <v>2219000</v>
      </c>
      <c r="I28" s="165">
        <v>2342000</v>
      </c>
      <c r="J28" s="203">
        <v>2440000</v>
      </c>
      <c r="K28" s="204"/>
    </row>
    <row r="29" spans="1:11" ht="15" customHeight="1" x14ac:dyDescent="0.25">
      <c r="A29" s="205" t="s">
        <v>412</v>
      </c>
      <c r="B29" s="206"/>
      <c r="C29" s="89" t="s">
        <v>47</v>
      </c>
      <c r="D29" s="89" t="s">
        <v>40</v>
      </c>
      <c r="E29" s="89" t="s">
        <v>48</v>
      </c>
      <c r="F29" s="89" t="s">
        <v>411</v>
      </c>
      <c r="G29" s="89"/>
      <c r="H29" s="165">
        <v>4292000</v>
      </c>
      <c r="I29" s="165">
        <v>4290000</v>
      </c>
      <c r="J29" s="203">
        <v>4290000</v>
      </c>
      <c r="K29" s="204"/>
    </row>
    <row r="30" spans="1:11" ht="34.5" customHeight="1" x14ac:dyDescent="0.25">
      <c r="A30" s="201" t="s">
        <v>715</v>
      </c>
      <c r="B30" s="202"/>
      <c r="C30" s="89" t="s">
        <v>47</v>
      </c>
      <c r="D30" s="89" t="s">
        <v>40</v>
      </c>
      <c r="E30" s="89" t="s">
        <v>48</v>
      </c>
      <c r="F30" s="104" t="s">
        <v>406</v>
      </c>
      <c r="G30" s="104"/>
      <c r="H30" s="165">
        <v>4292000</v>
      </c>
      <c r="I30" s="165">
        <v>4290000</v>
      </c>
      <c r="J30" s="203">
        <v>4290000</v>
      </c>
      <c r="K30" s="204"/>
    </row>
    <row r="31" spans="1:11" ht="23.25" customHeight="1" x14ac:dyDescent="0.25">
      <c r="A31" s="201" t="s">
        <v>716</v>
      </c>
      <c r="B31" s="202"/>
      <c r="C31" s="89" t="s">
        <v>47</v>
      </c>
      <c r="D31" s="89" t="s">
        <v>40</v>
      </c>
      <c r="E31" s="89" t="s">
        <v>48</v>
      </c>
      <c r="F31" s="104" t="s">
        <v>405</v>
      </c>
      <c r="G31" s="105"/>
      <c r="H31" s="165">
        <v>4292000</v>
      </c>
      <c r="I31" s="165">
        <v>4290000</v>
      </c>
      <c r="J31" s="203">
        <v>4290000</v>
      </c>
      <c r="K31" s="204"/>
    </row>
    <row r="32" spans="1:11" ht="34.5" customHeight="1" x14ac:dyDescent="0.25">
      <c r="A32" s="201" t="s">
        <v>717</v>
      </c>
      <c r="B32" s="202"/>
      <c r="C32" s="89" t="s">
        <v>47</v>
      </c>
      <c r="D32" s="89" t="s">
        <v>40</v>
      </c>
      <c r="E32" s="89" t="s">
        <v>48</v>
      </c>
      <c r="F32" s="104" t="s">
        <v>404</v>
      </c>
      <c r="G32" s="105"/>
      <c r="H32" s="165">
        <v>4292000</v>
      </c>
      <c r="I32" s="165">
        <v>4290000</v>
      </c>
      <c r="J32" s="203">
        <v>4290000</v>
      </c>
      <c r="K32" s="204"/>
    </row>
    <row r="33" spans="1:11" ht="45.75" customHeight="1" x14ac:dyDescent="0.25">
      <c r="A33" s="201" t="s">
        <v>94</v>
      </c>
      <c r="B33" s="202"/>
      <c r="C33" s="89" t="s">
        <v>47</v>
      </c>
      <c r="D33" s="89" t="s">
        <v>40</v>
      </c>
      <c r="E33" s="89" t="s">
        <v>48</v>
      </c>
      <c r="F33" s="104" t="s">
        <v>404</v>
      </c>
      <c r="G33" s="104" t="s">
        <v>93</v>
      </c>
      <c r="H33" s="165">
        <v>1278000</v>
      </c>
      <c r="I33" s="165">
        <v>1278000</v>
      </c>
      <c r="J33" s="203">
        <v>1278000</v>
      </c>
      <c r="K33" s="204"/>
    </row>
    <row r="34" spans="1:11" ht="23.25" customHeight="1" x14ac:dyDescent="0.25">
      <c r="A34" s="201" t="s">
        <v>206</v>
      </c>
      <c r="B34" s="202"/>
      <c r="C34" s="89" t="s">
        <v>47</v>
      </c>
      <c r="D34" s="89" t="s">
        <v>40</v>
      </c>
      <c r="E34" s="89" t="s">
        <v>48</v>
      </c>
      <c r="F34" s="104" t="s">
        <v>404</v>
      </c>
      <c r="G34" s="104" t="s">
        <v>203</v>
      </c>
      <c r="H34" s="165">
        <v>1278000</v>
      </c>
      <c r="I34" s="165">
        <v>1278000</v>
      </c>
      <c r="J34" s="203">
        <v>1278000</v>
      </c>
      <c r="K34" s="204"/>
    </row>
    <row r="35" spans="1:11" ht="23.25" customHeight="1" x14ac:dyDescent="0.25">
      <c r="A35" s="201" t="s">
        <v>90</v>
      </c>
      <c r="B35" s="202"/>
      <c r="C35" s="89" t="s">
        <v>47</v>
      </c>
      <c r="D35" s="89" t="s">
        <v>40</v>
      </c>
      <c r="E35" s="89" t="s">
        <v>48</v>
      </c>
      <c r="F35" s="104" t="s">
        <v>404</v>
      </c>
      <c r="G35" s="104" t="s">
        <v>89</v>
      </c>
      <c r="H35" s="165">
        <v>3014000</v>
      </c>
      <c r="I35" s="165">
        <v>3012000</v>
      </c>
      <c r="J35" s="203">
        <v>3012000</v>
      </c>
      <c r="K35" s="204"/>
    </row>
    <row r="36" spans="1:11" ht="23.25" customHeight="1" x14ac:dyDescent="0.25">
      <c r="A36" s="201" t="s">
        <v>88</v>
      </c>
      <c r="B36" s="202"/>
      <c r="C36" s="89" t="s">
        <v>47</v>
      </c>
      <c r="D36" s="89" t="s">
        <v>40</v>
      </c>
      <c r="E36" s="89" t="s">
        <v>48</v>
      </c>
      <c r="F36" s="104" t="s">
        <v>404</v>
      </c>
      <c r="G36" s="104" t="s">
        <v>87</v>
      </c>
      <c r="H36" s="165">
        <v>3014000</v>
      </c>
      <c r="I36" s="165">
        <v>3012000</v>
      </c>
      <c r="J36" s="203">
        <v>3012000</v>
      </c>
      <c r="K36" s="204"/>
    </row>
    <row r="37" spans="1:11" ht="23.25" customHeight="1" x14ac:dyDescent="0.25">
      <c r="A37" s="205" t="s">
        <v>117</v>
      </c>
      <c r="B37" s="206"/>
      <c r="C37" s="89" t="s">
        <v>47</v>
      </c>
      <c r="D37" s="89" t="s">
        <v>40</v>
      </c>
      <c r="E37" s="89" t="s">
        <v>48</v>
      </c>
      <c r="F37" s="89" t="s">
        <v>116</v>
      </c>
      <c r="G37" s="89"/>
      <c r="H37" s="165">
        <v>380027129.19999999</v>
      </c>
      <c r="I37" s="165">
        <v>380027129.19999999</v>
      </c>
      <c r="J37" s="203">
        <v>380027129.19999999</v>
      </c>
      <c r="K37" s="204"/>
    </row>
    <row r="38" spans="1:11" ht="23.25" customHeight="1" x14ac:dyDescent="0.25">
      <c r="A38" s="201" t="s">
        <v>718</v>
      </c>
      <c r="B38" s="202"/>
      <c r="C38" s="89" t="s">
        <v>47</v>
      </c>
      <c r="D38" s="89" t="s">
        <v>40</v>
      </c>
      <c r="E38" s="89" t="s">
        <v>48</v>
      </c>
      <c r="F38" s="104" t="s">
        <v>362</v>
      </c>
      <c r="G38" s="104"/>
      <c r="H38" s="165">
        <v>31608000</v>
      </c>
      <c r="I38" s="165">
        <v>31608000</v>
      </c>
      <c r="J38" s="203">
        <v>31608000</v>
      </c>
      <c r="K38" s="204"/>
    </row>
    <row r="39" spans="1:11" ht="34.5" customHeight="1" x14ac:dyDescent="0.25">
      <c r="A39" s="201" t="s">
        <v>469</v>
      </c>
      <c r="B39" s="202"/>
      <c r="C39" s="89" t="s">
        <v>47</v>
      </c>
      <c r="D39" s="89" t="s">
        <v>40</v>
      </c>
      <c r="E39" s="89" t="s">
        <v>48</v>
      </c>
      <c r="F39" s="104" t="s">
        <v>468</v>
      </c>
      <c r="G39" s="105"/>
      <c r="H39" s="165">
        <v>31608000</v>
      </c>
      <c r="I39" s="165">
        <v>31608000</v>
      </c>
      <c r="J39" s="203">
        <v>31608000</v>
      </c>
      <c r="K39" s="204"/>
    </row>
    <row r="40" spans="1:11" ht="57" customHeight="1" x14ac:dyDescent="0.25">
      <c r="A40" s="201" t="s">
        <v>1080</v>
      </c>
      <c r="B40" s="202"/>
      <c r="C40" s="89" t="s">
        <v>47</v>
      </c>
      <c r="D40" s="89" t="s">
        <v>40</v>
      </c>
      <c r="E40" s="89" t="s">
        <v>48</v>
      </c>
      <c r="F40" s="104" t="s">
        <v>1081</v>
      </c>
      <c r="G40" s="105"/>
      <c r="H40" s="165">
        <v>31608000</v>
      </c>
      <c r="I40" s="165">
        <v>31608000</v>
      </c>
      <c r="J40" s="203">
        <v>31608000</v>
      </c>
      <c r="K40" s="204"/>
    </row>
    <row r="41" spans="1:11" ht="45.75" customHeight="1" x14ac:dyDescent="0.25">
      <c r="A41" s="201" t="s">
        <v>94</v>
      </c>
      <c r="B41" s="202"/>
      <c r="C41" s="89" t="s">
        <v>47</v>
      </c>
      <c r="D41" s="89" t="s">
        <v>40</v>
      </c>
      <c r="E41" s="89" t="s">
        <v>48</v>
      </c>
      <c r="F41" s="104" t="s">
        <v>1081</v>
      </c>
      <c r="G41" s="104" t="s">
        <v>93</v>
      </c>
      <c r="H41" s="165">
        <v>29469000</v>
      </c>
      <c r="I41" s="165">
        <v>29469000</v>
      </c>
      <c r="J41" s="203">
        <v>29469000</v>
      </c>
      <c r="K41" s="204"/>
    </row>
    <row r="42" spans="1:11" ht="23.25" customHeight="1" x14ac:dyDescent="0.25">
      <c r="A42" s="201" t="s">
        <v>206</v>
      </c>
      <c r="B42" s="202"/>
      <c r="C42" s="89" t="s">
        <v>47</v>
      </c>
      <c r="D42" s="89" t="s">
        <v>40</v>
      </c>
      <c r="E42" s="89" t="s">
        <v>48</v>
      </c>
      <c r="F42" s="104" t="s">
        <v>1081</v>
      </c>
      <c r="G42" s="104" t="s">
        <v>203</v>
      </c>
      <c r="H42" s="165">
        <v>29469000</v>
      </c>
      <c r="I42" s="165">
        <v>29469000</v>
      </c>
      <c r="J42" s="203">
        <v>29469000</v>
      </c>
      <c r="K42" s="204"/>
    </row>
    <row r="43" spans="1:11" ht="23.25" customHeight="1" x14ac:dyDescent="0.25">
      <c r="A43" s="201" t="s">
        <v>90</v>
      </c>
      <c r="B43" s="202"/>
      <c r="C43" s="89" t="s">
        <v>47</v>
      </c>
      <c r="D43" s="89" t="s">
        <v>40</v>
      </c>
      <c r="E43" s="89" t="s">
        <v>48</v>
      </c>
      <c r="F43" s="104" t="s">
        <v>1081</v>
      </c>
      <c r="G43" s="104" t="s">
        <v>89</v>
      </c>
      <c r="H43" s="165">
        <v>2139000</v>
      </c>
      <c r="I43" s="165">
        <v>2139000</v>
      </c>
      <c r="J43" s="203">
        <v>2139000</v>
      </c>
      <c r="K43" s="204"/>
    </row>
    <row r="44" spans="1:11" ht="23.25" customHeight="1" x14ac:dyDescent="0.25">
      <c r="A44" s="201" t="s">
        <v>88</v>
      </c>
      <c r="B44" s="202"/>
      <c r="C44" s="89" t="s">
        <v>47</v>
      </c>
      <c r="D44" s="89" t="s">
        <v>40</v>
      </c>
      <c r="E44" s="89" t="s">
        <v>48</v>
      </c>
      <c r="F44" s="104" t="s">
        <v>1081</v>
      </c>
      <c r="G44" s="104" t="s">
        <v>87</v>
      </c>
      <c r="H44" s="165">
        <v>2139000</v>
      </c>
      <c r="I44" s="165">
        <v>2139000</v>
      </c>
      <c r="J44" s="203">
        <v>2139000</v>
      </c>
      <c r="K44" s="204"/>
    </row>
    <row r="45" spans="1:11" ht="15" customHeight="1" x14ac:dyDescent="0.25">
      <c r="A45" s="201" t="s">
        <v>115</v>
      </c>
      <c r="B45" s="202"/>
      <c r="C45" s="89" t="s">
        <v>47</v>
      </c>
      <c r="D45" s="89" t="s">
        <v>40</v>
      </c>
      <c r="E45" s="89" t="s">
        <v>48</v>
      </c>
      <c r="F45" s="104" t="s">
        <v>114</v>
      </c>
      <c r="G45" s="104"/>
      <c r="H45" s="165">
        <v>348419129.19999999</v>
      </c>
      <c r="I45" s="165">
        <v>348419129.19999999</v>
      </c>
      <c r="J45" s="203">
        <v>348419129.19999999</v>
      </c>
      <c r="K45" s="204"/>
    </row>
    <row r="46" spans="1:11" ht="23.25" customHeight="1" x14ac:dyDescent="0.25">
      <c r="A46" s="201" t="s">
        <v>113</v>
      </c>
      <c r="B46" s="202"/>
      <c r="C46" s="89" t="s">
        <v>47</v>
      </c>
      <c r="D46" s="89" t="s">
        <v>40</v>
      </c>
      <c r="E46" s="89" t="s">
        <v>48</v>
      </c>
      <c r="F46" s="104" t="s">
        <v>112</v>
      </c>
      <c r="G46" s="105"/>
      <c r="H46" s="165">
        <v>348419129.19999999</v>
      </c>
      <c r="I46" s="165">
        <v>348419129.19999999</v>
      </c>
      <c r="J46" s="203">
        <v>348419129.19999999</v>
      </c>
      <c r="K46" s="204"/>
    </row>
    <row r="47" spans="1:11" ht="15" customHeight="1" x14ac:dyDescent="0.25">
      <c r="A47" s="201" t="s">
        <v>111</v>
      </c>
      <c r="B47" s="202"/>
      <c r="C47" s="89" t="s">
        <v>47</v>
      </c>
      <c r="D47" s="89" t="s">
        <v>40</v>
      </c>
      <c r="E47" s="89" t="s">
        <v>48</v>
      </c>
      <c r="F47" s="104" t="s">
        <v>110</v>
      </c>
      <c r="G47" s="105"/>
      <c r="H47" s="165">
        <v>315251233</v>
      </c>
      <c r="I47" s="165">
        <v>315251233</v>
      </c>
      <c r="J47" s="203">
        <v>315251233</v>
      </c>
      <c r="K47" s="204"/>
    </row>
    <row r="48" spans="1:11" ht="45.75" customHeight="1" x14ac:dyDescent="0.25">
      <c r="A48" s="201" t="s">
        <v>94</v>
      </c>
      <c r="B48" s="202"/>
      <c r="C48" s="89" t="s">
        <v>47</v>
      </c>
      <c r="D48" s="89" t="s">
        <v>40</v>
      </c>
      <c r="E48" s="89" t="s">
        <v>48</v>
      </c>
      <c r="F48" s="104" t="s">
        <v>110</v>
      </c>
      <c r="G48" s="104" t="s">
        <v>93</v>
      </c>
      <c r="H48" s="165">
        <v>300555633</v>
      </c>
      <c r="I48" s="165">
        <v>300555633</v>
      </c>
      <c r="J48" s="203">
        <v>300555633</v>
      </c>
      <c r="K48" s="204"/>
    </row>
    <row r="49" spans="1:11" ht="23.25" customHeight="1" x14ac:dyDescent="0.25">
      <c r="A49" s="201" t="s">
        <v>206</v>
      </c>
      <c r="B49" s="202"/>
      <c r="C49" s="89" t="s">
        <v>47</v>
      </c>
      <c r="D49" s="89" t="s">
        <v>40</v>
      </c>
      <c r="E49" s="89" t="s">
        <v>48</v>
      </c>
      <c r="F49" s="104" t="s">
        <v>110</v>
      </c>
      <c r="G49" s="104" t="s">
        <v>203</v>
      </c>
      <c r="H49" s="165">
        <v>300555633</v>
      </c>
      <c r="I49" s="165">
        <v>300555633</v>
      </c>
      <c r="J49" s="203">
        <v>300555633</v>
      </c>
      <c r="K49" s="204"/>
    </row>
    <row r="50" spans="1:11" ht="23.25" customHeight="1" x14ac:dyDescent="0.25">
      <c r="A50" s="201" t="s">
        <v>90</v>
      </c>
      <c r="B50" s="202"/>
      <c r="C50" s="89" t="s">
        <v>47</v>
      </c>
      <c r="D50" s="89" t="s">
        <v>40</v>
      </c>
      <c r="E50" s="89" t="s">
        <v>48</v>
      </c>
      <c r="F50" s="104" t="s">
        <v>110</v>
      </c>
      <c r="G50" s="104" t="s">
        <v>89</v>
      </c>
      <c r="H50" s="165">
        <v>10662000</v>
      </c>
      <c r="I50" s="165">
        <v>10662000</v>
      </c>
      <c r="J50" s="203">
        <v>10662000</v>
      </c>
      <c r="K50" s="204"/>
    </row>
    <row r="51" spans="1:11" ht="23.25" customHeight="1" x14ac:dyDescent="0.25">
      <c r="A51" s="201" t="s">
        <v>88</v>
      </c>
      <c r="B51" s="202"/>
      <c r="C51" s="89" t="s">
        <v>47</v>
      </c>
      <c r="D51" s="89" t="s">
        <v>40</v>
      </c>
      <c r="E51" s="89" t="s">
        <v>48</v>
      </c>
      <c r="F51" s="104" t="s">
        <v>110</v>
      </c>
      <c r="G51" s="104" t="s">
        <v>87</v>
      </c>
      <c r="H51" s="165">
        <v>10662000</v>
      </c>
      <c r="I51" s="165">
        <v>10662000</v>
      </c>
      <c r="J51" s="203">
        <v>10662000</v>
      </c>
      <c r="K51" s="204"/>
    </row>
    <row r="52" spans="1:11" ht="15" customHeight="1" x14ac:dyDescent="0.25">
      <c r="A52" s="201" t="s">
        <v>86</v>
      </c>
      <c r="B52" s="202"/>
      <c r="C52" s="89" t="s">
        <v>47</v>
      </c>
      <c r="D52" s="89" t="s">
        <v>40</v>
      </c>
      <c r="E52" s="89" t="s">
        <v>48</v>
      </c>
      <c r="F52" s="104" t="s">
        <v>110</v>
      </c>
      <c r="G52" s="104" t="s">
        <v>85</v>
      </c>
      <c r="H52" s="165">
        <v>2343600</v>
      </c>
      <c r="I52" s="165">
        <v>2343600</v>
      </c>
      <c r="J52" s="203">
        <v>2343600</v>
      </c>
      <c r="K52" s="204"/>
    </row>
    <row r="53" spans="1:11" ht="15" customHeight="1" x14ac:dyDescent="0.25">
      <c r="A53" s="201" t="s">
        <v>126</v>
      </c>
      <c r="B53" s="202"/>
      <c r="C53" s="89" t="s">
        <v>47</v>
      </c>
      <c r="D53" s="89" t="s">
        <v>40</v>
      </c>
      <c r="E53" s="89" t="s">
        <v>48</v>
      </c>
      <c r="F53" s="104" t="s">
        <v>110</v>
      </c>
      <c r="G53" s="104" t="s">
        <v>125</v>
      </c>
      <c r="H53" s="165">
        <v>2343600</v>
      </c>
      <c r="I53" s="165">
        <v>2343600</v>
      </c>
      <c r="J53" s="203">
        <v>2343600</v>
      </c>
      <c r="K53" s="204"/>
    </row>
    <row r="54" spans="1:11" ht="15" customHeight="1" x14ac:dyDescent="0.25">
      <c r="A54" s="201" t="s">
        <v>202</v>
      </c>
      <c r="B54" s="202"/>
      <c r="C54" s="89" t="s">
        <v>47</v>
      </c>
      <c r="D54" s="89" t="s">
        <v>40</v>
      </c>
      <c r="E54" s="89" t="s">
        <v>48</v>
      </c>
      <c r="F54" s="104" t="s">
        <v>110</v>
      </c>
      <c r="G54" s="104" t="s">
        <v>50</v>
      </c>
      <c r="H54" s="165">
        <v>1690000</v>
      </c>
      <c r="I54" s="165">
        <v>1690000</v>
      </c>
      <c r="J54" s="203">
        <v>1690000</v>
      </c>
      <c r="K54" s="204"/>
    </row>
    <row r="55" spans="1:11" ht="15" customHeight="1" x14ac:dyDescent="0.25">
      <c r="A55" s="201" t="s">
        <v>201</v>
      </c>
      <c r="B55" s="202"/>
      <c r="C55" s="89" t="s">
        <v>47</v>
      </c>
      <c r="D55" s="89" t="s">
        <v>40</v>
      </c>
      <c r="E55" s="89" t="s">
        <v>48</v>
      </c>
      <c r="F55" s="104" t="s">
        <v>110</v>
      </c>
      <c r="G55" s="104" t="s">
        <v>200</v>
      </c>
      <c r="H55" s="165">
        <v>1690000</v>
      </c>
      <c r="I55" s="165">
        <v>1690000</v>
      </c>
      <c r="J55" s="203">
        <v>1690000</v>
      </c>
      <c r="K55" s="204"/>
    </row>
    <row r="56" spans="1:11" ht="15" customHeight="1" x14ac:dyDescent="0.25">
      <c r="A56" s="201" t="s">
        <v>450</v>
      </c>
      <c r="B56" s="202"/>
      <c r="C56" s="89" t="s">
        <v>47</v>
      </c>
      <c r="D56" s="89" t="s">
        <v>40</v>
      </c>
      <c r="E56" s="89" t="s">
        <v>48</v>
      </c>
      <c r="F56" s="104" t="s">
        <v>461</v>
      </c>
      <c r="G56" s="105"/>
      <c r="H56" s="165">
        <v>33167896.199999999</v>
      </c>
      <c r="I56" s="165">
        <v>33167896.199999999</v>
      </c>
      <c r="J56" s="203">
        <v>33167896.199999999</v>
      </c>
      <c r="K56" s="204"/>
    </row>
    <row r="57" spans="1:11" ht="45.75" customHeight="1" x14ac:dyDescent="0.25">
      <c r="A57" s="201" t="s">
        <v>94</v>
      </c>
      <c r="B57" s="202"/>
      <c r="C57" s="89" t="s">
        <v>47</v>
      </c>
      <c r="D57" s="89" t="s">
        <v>40</v>
      </c>
      <c r="E57" s="89" t="s">
        <v>48</v>
      </c>
      <c r="F57" s="104" t="s">
        <v>461</v>
      </c>
      <c r="G57" s="104" t="s">
        <v>93</v>
      </c>
      <c r="H57" s="165">
        <v>30822896.199999999</v>
      </c>
      <c r="I57" s="165">
        <v>30822896.199999999</v>
      </c>
      <c r="J57" s="203">
        <v>30822896.199999999</v>
      </c>
      <c r="K57" s="204"/>
    </row>
    <row r="58" spans="1:11" ht="23.25" customHeight="1" x14ac:dyDescent="0.25">
      <c r="A58" s="201" t="s">
        <v>206</v>
      </c>
      <c r="B58" s="202"/>
      <c r="C58" s="89" t="s">
        <v>47</v>
      </c>
      <c r="D58" s="89" t="s">
        <v>40</v>
      </c>
      <c r="E58" s="89" t="s">
        <v>48</v>
      </c>
      <c r="F58" s="104" t="s">
        <v>461</v>
      </c>
      <c r="G58" s="104" t="s">
        <v>203</v>
      </c>
      <c r="H58" s="165">
        <v>30822896.199999999</v>
      </c>
      <c r="I58" s="165">
        <v>30822896.199999999</v>
      </c>
      <c r="J58" s="203">
        <v>30822896.199999999</v>
      </c>
      <c r="K58" s="204"/>
    </row>
    <row r="59" spans="1:11" ht="23.25" customHeight="1" x14ac:dyDescent="0.25">
      <c r="A59" s="201" t="s">
        <v>90</v>
      </c>
      <c r="B59" s="202"/>
      <c r="C59" s="89" t="s">
        <v>47</v>
      </c>
      <c r="D59" s="89" t="s">
        <v>40</v>
      </c>
      <c r="E59" s="89" t="s">
        <v>48</v>
      </c>
      <c r="F59" s="104" t="s">
        <v>461</v>
      </c>
      <c r="G59" s="104" t="s">
        <v>89</v>
      </c>
      <c r="H59" s="165">
        <v>2345000</v>
      </c>
      <c r="I59" s="165">
        <v>2345000</v>
      </c>
      <c r="J59" s="203">
        <v>2345000</v>
      </c>
      <c r="K59" s="204"/>
    </row>
    <row r="60" spans="1:11" ht="23.25" customHeight="1" x14ac:dyDescent="0.25">
      <c r="A60" s="201" t="s">
        <v>88</v>
      </c>
      <c r="B60" s="202"/>
      <c r="C60" s="89" t="s">
        <v>47</v>
      </c>
      <c r="D60" s="89" t="s">
        <v>40</v>
      </c>
      <c r="E60" s="89" t="s">
        <v>48</v>
      </c>
      <c r="F60" s="104" t="s">
        <v>461</v>
      </c>
      <c r="G60" s="104" t="s">
        <v>87</v>
      </c>
      <c r="H60" s="165">
        <v>2345000</v>
      </c>
      <c r="I60" s="165">
        <v>2345000</v>
      </c>
      <c r="J60" s="203">
        <v>2345000</v>
      </c>
      <c r="K60" s="204"/>
    </row>
    <row r="61" spans="1:11" ht="23.25" customHeight="1" x14ac:dyDescent="0.25">
      <c r="A61" s="205" t="s">
        <v>335</v>
      </c>
      <c r="B61" s="206"/>
      <c r="C61" s="89" t="s">
        <v>47</v>
      </c>
      <c r="D61" s="89" t="s">
        <v>40</v>
      </c>
      <c r="E61" s="89" t="s">
        <v>48</v>
      </c>
      <c r="F61" s="89" t="s">
        <v>334</v>
      </c>
      <c r="G61" s="89"/>
      <c r="H61" s="165">
        <v>1465000</v>
      </c>
      <c r="I61" s="165">
        <v>1465000</v>
      </c>
      <c r="J61" s="203">
        <v>1465000</v>
      </c>
      <c r="K61" s="204"/>
    </row>
    <row r="62" spans="1:11" ht="34.5" customHeight="1" x14ac:dyDescent="0.25">
      <c r="A62" s="201" t="s">
        <v>719</v>
      </c>
      <c r="B62" s="202"/>
      <c r="C62" s="89" t="s">
        <v>47</v>
      </c>
      <c r="D62" s="89" t="s">
        <v>40</v>
      </c>
      <c r="E62" s="89" t="s">
        <v>48</v>
      </c>
      <c r="F62" s="104" t="s">
        <v>329</v>
      </c>
      <c r="G62" s="104"/>
      <c r="H62" s="165">
        <v>1465000</v>
      </c>
      <c r="I62" s="165">
        <v>1465000</v>
      </c>
      <c r="J62" s="203">
        <v>1465000</v>
      </c>
      <c r="K62" s="204"/>
    </row>
    <row r="63" spans="1:11" ht="34.5" customHeight="1" x14ac:dyDescent="0.25">
      <c r="A63" s="201" t="s">
        <v>720</v>
      </c>
      <c r="B63" s="202"/>
      <c r="C63" s="89" t="s">
        <v>47</v>
      </c>
      <c r="D63" s="89" t="s">
        <v>40</v>
      </c>
      <c r="E63" s="89" t="s">
        <v>48</v>
      </c>
      <c r="F63" s="104" t="s">
        <v>328</v>
      </c>
      <c r="G63" s="105"/>
      <c r="H63" s="165">
        <v>1465000</v>
      </c>
      <c r="I63" s="165">
        <v>1465000</v>
      </c>
      <c r="J63" s="203">
        <v>1465000</v>
      </c>
      <c r="K63" s="204"/>
    </row>
    <row r="64" spans="1:11" ht="34.5" customHeight="1" x14ac:dyDescent="0.25">
      <c r="A64" s="201" t="s">
        <v>721</v>
      </c>
      <c r="B64" s="202"/>
      <c r="C64" s="89" t="s">
        <v>47</v>
      </c>
      <c r="D64" s="89" t="s">
        <v>40</v>
      </c>
      <c r="E64" s="89" t="s">
        <v>48</v>
      </c>
      <c r="F64" s="104" t="s">
        <v>722</v>
      </c>
      <c r="G64" s="105"/>
      <c r="H64" s="165">
        <v>1465000</v>
      </c>
      <c r="I64" s="165">
        <v>1465000</v>
      </c>
      <c r="J64" s="203">
        <v>1465000</v>
      </c>
      <c r="K64" s="204"/>
    </row>
    <row r="65" spans="1:11" ht="45.75" customHeight="1" x14ac:dyDescent="0.25">
      <c r="A65" s="201" t="s">
        <v>94</v>
      </c>
      <c r="B65" s="202"/>
      <c r="C65" s="89" t="s">
        <v>47</v>
      </c>
      <c r="D65" s="89" t="s">
        <v>40</v>
      </c>
      <c r="E65" s="89" t="s">
        <v>48</v>
      </c>
      <c r="F65" s="104" t="s">
        <v>722</v>
      </c>
      <c r="G65" s="104" t="s">
        <v>93</v>
      </c>
      <c r="H65" s="165">
        <v>1421000</v>
      </c>
      <c r="I65" s="165">
        <v>1421000</v>
      </c>
      <c r="J65" s="203">
        <v>1421000</v>
      </c>
      <c r="K65" s="204"/>
    </row>
    <row r="66" spans="1:11" ht="23.25" customHeight="1" x14ac:dyDescent="0.25">
      <c r="A66" s="201" t="s">
        <v>206</v>
      </c>
      <c r="B66" s="202"/>
      <c r="C66" s="89" t="s">
        <v>47</v>
      </c>
      <c r="D66" s="89" t="s">
        <v>40</v>
      </c>
      <c r="E66" s="89" t="s">
        <v>48</v>
      </c>
      <c r="F66" s="104" t="s">
        <v>722</v>
      </c>
      <c r="G66" s="104" t="s">
        <v>203</v>
      </c>
      <c r="H66" s="165">
        <v>1421000</v>
      </c>
      <c r="I66" s="165">
        <v>1421000</v>
      </c>
      <c r="J66" s="203">
        <v>1421000</v>
      </c>
      <c r="K66" s="204"/>
    </row>
    <row r="67" spans="1:11" ht="23.25" customHeight="1" x14ac:dyDescent="0.25">
      <c r="A67" s="201" t="s">
        <v>90</v>
      </c>
      <c r="B67" s="202"/>
      <c r="C67" s="89" t="s">
        <v>47</v>
      </c>
      <c r="D67" s="89" t="s">
        <v>40</v>
      </c>
      <c r="E67" s="89" t="s">
        <v>48</v>
      </c>
      <c r="F67" s="104" t="s">
        <v>722</v>
      </c>
      <c r="G67" s="104" t="s">
        <v>89</v>
      </c>
      <c r="H67" s="165">
        <v>44000</v>
      </c>
      <c r="I67" s="165">
        <v>44000</v>
      </c>
      <c r="J67" s="203">
        <v>44000</v>
      </c>
      <c r="K67" s="204"/>
    </row>
    <row r="68" spans="1:11" ht="23.25" customHeight="1" x14ac:dyDescent="0.25">
      <c r="A68" s="201" t="s">
        <v>88</v>
      </c>
      <c r="B68" s="202"/>
      <c r="C68" s="89" t="s">
        <v>47</v>
      </c>
      <c r="D68" s="89" t="s">
        <v>40</v>
      </c>
      <c r="E68" s="89" t="s">
        <v>48</v>
      </c>
      <c r="F68" s="104" t="s">
        <v>722</v>
      </c>
      <c r="G68" s="104" t="s">
        <v>87</v>
      </c>
      <c r="H68" s="165">
        <v>44000</v>
      </c>
      <c r="I68" s="165">
        <v>44000</v>
      </c>
      <c r="J68" s="203">
        <v>44000</v>
      </c>
      <c r="K68" s="204"/>
    </row>
    <row r="69" spans="1:11" ht="15" customHeight="1" x14ac:dyDescent="0.25">
      <c r="A69" s="205" t="s">
        <v>467</v>
      </c>
      <c r="B69" s="206"/>
      <c r="C69" s="89" t="s">
        <v>47</v>
      </c>
      <c r="D69" s="89" t="s">
        <v>40</v>
      </c>
      <c r="E69" s="89" t="s">
        <v>77</v>
      </c>
      <c r="F69" s="90"/>
      <c r="G69" s="90"/>
      <c r="H69" s="165">
        <v>28000000</v>
      </c>
      <c r="I69" s="165">
        <v>28000000</v>
      </c>
      <c r="J69" s="203">
        <v>28000000</v>
      </c>
      <c r="K69" s="204"/>
    </row>
    <row r="70" spans="1:11" ht="15" customHeight="1" x14ac:dyDescent="0.25">
      <c r="A70" s="205" t="s">
        <v>268</v>
      </c>
      <c r="B70" s="206"/>
      <c r="C70" s="89" t="s">
        <v>47</v>
      </c>
      <c r="D70" s="89" t="s">
        <v>40</v>
      </c>
      <c r="E70" s="89" t="s">
        <v>77</v>
      </c>
      <c r="F70" s="89" t="s">
        <v>267</v>
      </c>
      <c r="G70" s="89"/>
      <c r="H70" s="165">
        <v>28000000</v>
      </c>
      <c r="I70" s="165">
        <v>28000000</v>
      </c>
      <c r="J70" s="203">
        <v>28000000</v>
      </c>
      <c r="K70" s="204"/>
    </row>
    <row r="71" spans="1:11" ht="15" customHeight="1" x14ac:dyDescent="0.25">
      <c r="A71" s="201" t="s">
        <v>466</v>
      </c>
      <c r="B71" s="202"/>
      <c r="C71" s="89" t="s">
        <v>47</v>
      </c>
      <c r="D71" s="89" t="s">
        <v>40</v>
      </c>
      <c r="E71" s="89" t="s">
        <v>77</v>
      </c>
      <c r="F71" s="104" t="s">
        <v>465</v>
      </c>
      <c r="G71" s="105"/>
      <c r="H71" s="165">
        <v>23000000</v>
      </c>
      <c r="I71" s="165">
        <v>23000000</v>
      </c>
      <c r="J71" s="203">
        <v>23000000</v>
      </c>
      <c r="K71" s="204"/>
    </row>
    <row r="72" spans="1:11" ht="15" customHeight="1" x14ac:dyDescent="0.25">
      <c r="A72" s="201" t="s">
        <v>202</v>
      </c>
      <c r="B72" s="202"/>
      <c r="C72" s="89" t="s">
        <v>47</v>
      </c>
      <c r="D72" s="89" t="s">
        <v>40</v>
      </c>
      <c r="E72" s="89" t="s">
        <v>77</v>
      </c>
      <c r="F72" s="104" t="s">
        <v>465</v>
      </c>
      <c r="G72" s="104" t="s">
        <v>50</v>
      </c>
      <c r="H72" s="165">
        <v>23000000</v>
      </c>
      <c r="I72" s="165">
        <v>23000000</v>
      </c>
      <c r="J72" s="203">
        <v>23000000</v>
      </c>
      <c r="K72" s="204"/>
    </row>
    <row r="73" spans="1:11" ht="15" customHeight="1" x14ac:dyDescent="0.25">
      <c r="A73" s="201" t="s">
        <v>447</v>
      </c>
      <c r="B73" s="202"/>
      <c r="C73" s="89" t="s">
        <v>47</v>
      </c>
      <c r="D73" s="89" t="s">
        <v>40</v>
      </c>
      <c r="E73" s="89" t="s">
        <v>77</v>
      </c>
      <c r="F73" s="104" t="s">
        <v>465</v>
      </c>
      <c r="G73" s="104" t="s">
        <v>445</v>
      </c>
      <c r="H73" s="165">
        <v>23000000</v>
      </c>
      <c r="I73" s="165">
        <v>23000000</v>
      </c>
      <c r="J73" s="203">
        <v>23000000</v>
      </c>
      <c r="K73" s="204"/>
    </row>
    <row r="74" spans="1:11" ht="23.25" customHeight="1" x14ac:dyDescent="0.25">
      <c r="A74" s="201" t="s">
        <v>464</v>
      </c>
      <c r="B74" s="202"/>
      <c r="C74" s="89" t="s">
        <v>47</v>
      </c>
      <c r="D74" s="89" t="s">
        <v>40</v>
      </c>
      <c r="E74" s="89" t="s">
        <v>77</v>
      </c>
      <c r="F74" s="104" t="s">
        <v>463</v>
      </c>
      <c r="G74" s="105"/>
      <c r="H74" s="165">
        <v>5000000</v>
      </c>
      <c r="I74" s="165">
        <v>5000000</v>
      </c>
      <c r="J74" s="203">
        <v>5000000</v>
      </c>
      <c r="K74" s="204"/>
    </row>
    <row r="75" spans="1:11" ht="15" customHeight="1" x14ac:dyDescent="0.25">
      <c r="A75" s="201" t="s">
        <v>202</v>
      </c>
      <c r="B75" s="202"/>
      <c r="C75" s="89" t="s">
        <v>47</v>
      </c>
      <c r="D75" s="89" t="s">
        <v>40</v>
      </c>
      <c r="E75" s="89" t="s">
        <v>77</v>
      </c>
      <c r="F75" s="104" t="s">
        <v>463</v>
      </c>
      <c r="G75" s="104" t="s">
        <v>50</v>
      </c>
      <c r="H75" s="165">
        <v>5000000</v>
      </c>
      <c r="I75" s="165">
        <v>5000000</v>
      </c>
      <c r="J75" s="203">
        <v>5000000</v>
      </c>
      <c r="K75" s="204"/>
    </row>
    <row r="76" spans="1:11" ht="15" customHeight="1" x14ac:dyDescent="0.25">
      <c r="A76" s="201" t="s">
        <v>447</v>
      </c>
      <c r="B76" s="202"/>
      <c r="C76" s="89" t="s">
        <v>47</v>
      </c>
      <c r="D76" s="89" t="s">
        <v>40</v>
      </c>
      <c r="E76" s="89" t="s">
        <v>77</v>
      </c>
      <c r="F76" s="104" t="s">
        <v>463</v>
      </c>
      <c r="G76" s="104" t="s">
        <v>445</v>
      </c>
      <c r="H76" s="165">
        <v>5000000</v>
      </c>
      <c r="I76" s="165">
        <v>5000000</v>
      </c>
      <c r="J76" s="203">
        <v>5000000</v>
      </c>
      <c r="K76" s="204"/>
    </row>
    <row r="77" spans="1:11" ht="15" customHeight="1" x14ac:dyDescent="0.25">
      <c r="A77" s="205" t="s">
        <v>462</v>
      </c>
      <c r="B77" s="206"/>
      <c r="C77" s="89" t="s">
        <v>47</v>
      </c>
      <c r="D77" s="89" t="s">
        <v>40</v>
      </c>
      <c r="E77" s="89" t="s">
        <v>225</v>
      </c>
      <c r="F77" s="90"/>
      <c r="G77" s="90"/>
      <c r="H77" s="165">
        <v>1181015369.9200001</v>
      </c>
      <c r="I77" s="165">
        <v>1718711719.9200001</v>
      </c>
      <c r="J77" s="203">
        <v>2632918409.9200001</v>
      </c>
      <c r="K77" s="204"/>
    </row>
    <row r="78" spans="1:11" ht="15" customHeight="1" x14ac:dyDescent="0.25">
      <c r="A78" s="205" t="s">
        <v>168</v>
      </c>
      <c r="B78" s="206"/>
      <c r="C78" s="89" t="s">
        <v>47</v>
      </c>
      <c r="D78" s="89" t="s">
        <v>40</v>
      </c>
      <c r="E78" s="89" t="s">
        <v>225</v>
      </c>
      <c r="F78" s="89" t="s">
        <v>167</v>
      </c>
      <c r="G78" s="89"/>
      <c r="H78" s="165">
        <v>5865000</v>
      </c>
      <c r="I78" s="165">
        <v>5865000</v>
      </c>
      <c r="J78" s="203">
        <v>5865000</v>
      </c>
      <c r="K78" s="204"/>
    </row>
    <row r="79" spans="1:11" ht="15" customHeight="1" x14ac:dyDescent="0.25">
      <c r="A79" s="201" t="s">
        <v>189</v>
      </c>
      <c r="B79" s="202"/>
      <c r="C79" s="89" t="s">
        <v>47</v>
      </c>
      <c r="D79" s="89" t="s">
        <v>40</v>
      </c>
      <c r="E79" s="89" t="s">
        <v>225</v>
      </c>
      <c r="F79" s="104" t="s">
        <v>166</v>
      </c>
      <c r="G79" s="104"/>
      <c r="H79" s="165">
        <v>5865000</v>
      </c>
      <c r="I79" s="165">
        <v>5865000</v>
      </c>
      <c r="J79" s="203">
        <v>5865000</v>
      </c>
      <c r="K79" s="204"/>
    </row>
    <row r="80" spans="1:11" ht="23.25" customHeight="1" x14ac:dyDescent="0.25">
      <c r="A80" s="201" t="s">
        <v>187</v>
      </c>
      <c r="B80" s="202"/>
      <c r="C80" s="89" t="s">
        <v>47</v>
      </c>
      <c r="D80" s="89" t="s">
        <v>40</v>
      </c>
      <c r="E80" s="89" t="s">
        <v>225</v>
      </c>
      <c r="F80" s="104" t="s">
        <v>723</v>
      </c>
      <c r="G80" s="105"/>
      <c r="H80" s="165">
        <v>5865000</v>
      </c>
      <c r="I80" s="165">
        <v>5865000</v>
      </c>
      <c r="J80" s="203">
        <v>5865000</v>
      </c>
      <c r="K80" s="204"/>
    </row>
    <row r="81" spans="1:11" ht="45.75" customHeight="1" x14ac:dyDescent="0.25">
      <c r="A81" s="201" t="s">
        <v>164</v>
      </c>
      <c r="B81" s="202"/>
      <c r="C81" s="89" t="s">
        <v>47</v>
      </c>
      <c r="D81" s="89" t="s">
        <v>40</v>
      </c>
      <c r="E81" s="89" t="s">
        <v>225</v>
      </c>
      <c r="F81" s="104" t="s">
        <v>724</v>
      </c>
      <c r="G81" s="105"/>
      <c r="H81" s="165">
        <v>5865000</v>
      </c>
      <c r="I81" s="165">
        <v>5865000</v>
      </c>
      <c r="J81" s="203">
        <v>5865000</v>
      </c>
      <c r="K81" s="204"/>
    </row>
    <row r="82" spans="1:11" ht="45.75" customHeight="1" x14ac:dyDescent="0.25">
      <c r="A82" s="201" t="s">
        <v>94</v>
      </c>
      <c r="B82" s="202"/>
      <c r="C82" s="89" t="s">
        <v>47</v>
      </c>
      <c r="D82" s="89" t="s">
        <v>40</v>
      </c>
      <c r="E82" s="89" t="s">
        <v>225</v>
      </c>
      <c r="F82" s="104" t="s">
        <v>724</v>
      </c>
      <c r="G82" s="104" t="s">
        <v>93</v>
      </c>
      <c r="H82" s="165">
        <v>5865000</v>
      </c>
      <c r="I82" s="165">
        <v>5865000</v>
      </c>
      <c r="J82" s="203">
        <v>5865000</v>
      </c>
      <c r="K82" s="204"/>
    </row>
    <row r="83" spans="1:11" ht="15" customHeight="1" x14ac:dyDescent="0.25">
      <c r="A83" s="201" t="s">
        <v>92</v>
      </c>
      <c r="B83" s="202"/>
      <c r="C83" s="89" t="s">
        <v>47</v>
      </c>
      <c r="D83" s="89" t="s">
        <v>40</v>
      </c>
      <c r="E83" s="89" t="s">
        <v>225</v>
      </c>
      <c r="F83" s="104" t="s">
        <v>724</v>
      </c>
      <c r="G83" s="104" t="s">
        <v>91</v>
      </c>
      <c r="H83" s="165">
        <v>5865000</v>
      </c>
      <c r="I83" s="165">
        <v>5865000</v>
      </c>
      <c r="J83" s="203">
        <v>5865000</v>
      </c>
      <c r="K83" s="204"/>
    </row>
    <row r="84" spans="1:11" ht="23.25" customHeight="1" x14ac:dyDescent="0.25">
      <c r="A84" s="205" t="s">
        <v>117</v>
      </c>
      <c r="B84" s="206"/>
      <c r="C84" s="89" t="s">
        <v>47</v>
      </c>
      <c r="D84" s="89" t="s">
        <v>40</v>
      </c>
      <c r="E84" s="89" t="s">
        <v>225</v>
      </c>
      <c r="F84" s="89" t="s">
        <v>116</v>
      </c>
      <c r="G84" s="89"/>
      <c r="H84" s="165">
        <v>931895868</v>
      </c>
      <c r="I84" s="165">
        <v>931895868</v>
      </c>
      <c r="J84" s="203">
        <v>931895868</v>
      </c>
      <c r="K84" s="204"/>
    </row>
    <row r="85" spans="1:11" ht="23.25" customHeight="1" x14ac:dyDescent="0.25">
      <c r="A85" s="201" t="s">
        <v>718</v>
      </c>
      <c r="B85" s="202"/>
      <c r="C85" s="89" t="s">
        <v>47</v>
      </c>
      <c r="D85" s="89" t="s">
        <v>40</v>
      </c>
      <c r="E85" s="89" t="s">
        <v>225</v>
      </c>
      <c r="F85" s="104" t="s">
        <v>362</v>
      </c>
      <c r="G85" s="104"/>
      <c r="H85" s="165">
        <v>329683650</v>
      </c>
      <c r="I85" s="165">
        <v>329683650</v>
      </c>
      <c r="J85" s="203">
        <v>329683650</v>
      </c>
      <c r="K85" s="204"/>
    </row>
    <row r="86" spans="1:11" ht="34.5" customHeight="1" x14ac:dyDescent="0.25">
      <c r="A86" s="201" t="s">
        <v>361</v>
      </c>
      <c r="B86" s="202"/>
      <c r="C86" s="89" t="s">
        <v>47</v>
      </c>
      <c r="D86" s="89" t="s">
        <v>40</v>
      </c>
      <c r="E86" s="89" t="s">
        <v>225</v>
      </c>
      <c r="F86" s="104" t="s">
        <v>360</v>
      </c>
      <c r="G86" s="105"/>
      <c r="H86" s="165">
        <v>251677450</v>
      </c>
      <c r="I86" s="165">
        <v>251677450</v>
      </c>
      <c r="J86" s="203">
        <v>251677450</v>
      </c>
      <c r="K86" s="204"/>
    </row>
    <row r="87" spans="1:11" ht="34.5" customHeight="1" x14ac:dyDescent="0.25">
      <c r="A87" s="201" t="s">
        <v>359</v>
      </c>
      <c r="B87" s="202"/>
      <c r="C87" s="89" t="s">
        <v>47</v>
      </c>
      <c r="D87" s="89" t="s">
        <v>40</v>
      </c>
      <c r="E87" s="89" t="s">
        <v>225</v>
      </c>
      <c r="F87" s="104" t="s">
        <v>358</v>
      </c>
      <c r="G87" s="105"/>
      <c r="H87" s="165">
        <v>251677450</v>
      </c>
      <c r="I87" s="165">
        <v>251677450</v>
      </c>
      <c r="J87" s="203">
        <v>251677450</v>
      </c>
      <c r="K87" s="204"/>
    </row>
    <row r="88" spans="1:11" ht="23.25" customHeight="1" x14ac:dyDescent="0.25">
      <c r="A88" s="201" t="s">
        <v>90</v>
      </c>
      <c r="B88" s="202"/>
      <c r="C88" s="89" t="s">
        <v>47</v>
      </c>
      <c r="D88" s="89" t="s">
        <v>40</v>
      </c>
      <c r="E88" s="89" t="s">
        <v>225</v>
      </c>
      <c r="F88" s="104" t="s">
        <v>358</v>
      </c>
      <c r="G88" s="104" t="s">
        <v>89</v>
      </c>
      <c r="H88" s="165">
        <v>150581050</v>
      </c>
      <c r="I88" s="165">
        <v>150581050</v>
      </c>
      <c r="J88" s="203">
        <v>150581050</v>
      </c>
      <c r="K88" s="204"/>
    </row>
    <row r="89" spans="1:11" ht="23.25" customHeight="1" x14ac:dyDescent="0.25">
      <c r="A89" s="201" t="s">
        <v>88</v>
      </c>
      <c r="B89" s="202"/>
      <c r="C89" s="89" t="s">
        <v>47</v>
      </c>
      <c r="D89" s="89" t="s">
        <v>40</v>
      </c>
      <c r="E89" s="89" t="s">
        <v>225</v>
      </c>
      <c r="F89" s="104" t="s">
        <v>358</v>
      </c>
      <c r="G89" s="104" t="s">
        <v>87</v>
      </c>
      <c r="H89" s="165">
        <v>150581050</v>
      </c>
      <c r="I89" s="165">
        <v>150581050</v>
      </c>
      <c r="J89" s="203">
        <v>150581050</v>
      </c>
      <c r="K89" s="204"/>
    </row>
    <row r="90" spans="1:11" ht="23.25" customHeight="1" x14ac:dyDescent="0.25">
      <c r="A90" s="201" t="s">
        <v>80</v>
      </c>
      <c r="B90" s="202"/>
      <c r="C90" s="89" t="s">
        <v>47</v>
      </c>
      <c r="D90" s="89" t="s">
        <v>40</v>
      </c>
      <c r="E90" s="89" t="s">
        <v>225</v>
      </c>
      <c r="F90" s="104" t="s">
        <v>358</v>
      </c>
      <c r="G90" s="104" t="s">
        <v>61</v>
      </c>
      <c r="H90" s="165">
        <v>101096400</v>
      </c>
      <c r="I90" s="165">
        <v>101096400</v>
      </c>
      <c r="J90" s="203">
        <v>101096400</v>
      </c>
      <c r="K90" s="204"/>
    </row>
    <row r="91" spans="1:11" ht="15" customHeight="1" x14ac:dyDescent="0.25">
      <c r="A91" s="201" t="s">
        <v>107</v>
      </c>
      <c r="B91" s="202"/>
      <c r="C91" s="89" t="s">
        <v>47</v>
      </c>
      <c r="D91" s="89" t="s">
        <v>40</v>
      </c>
      <c r="E91" s="89" t="s">
        <v>225</v>
      </c>
      <c r="F91" s="104" t="s">
        <v>358</v>
      </c>
      <c r="G91" s="104" t="s">
        <v>64</v>
      </c>
      <c r="H91" s="165">
        <v>101096400</v>
      </c>
      <c r="I91" s="165">
        <v>101096400</v>
      </c>
      <c r="J91" s="203">
        <v>101096400</v>
      </c>
      <c r="K91" s="204"/>
    </row>
    <row r="92" spans="1:11" ht="23.25" customHeight="1" x14ac:dyDescent="0.25">
      <c r="A92" s="201" t="s">
        <v>113</v>
      </c>
      <c r="B92" s="202"/>
      <c r="C92" s="89" t="s">
        <v>47</v>
      </c>
      <c r="D92" s="89" t="s">
        <v>40</v>
      </c>
      <c r="E92" s="89" t="s">
        <v>225</v>
      </c>
      <c r="F92" s="104" t="s">
        <v>725</v>
      </c>
      <c r="G92" s="105"/>
      <c r="H92" s="165">
        <v>78006200</v>
      </c>
      <c r="I92" s="165">
        <v>78006200</v>
      </c>
      <c r="J92" s="203">
        <v>78006200</v>
      </c>
      <c r="K92" s="204"/>
    </row>
    <row r="93" spans="1:11" ht="15" customHeight="1" x14ac:dyDescent="0.25">
      <c r="A93" s="201" t="s">
        <v>450</v>
      </c>
      <c r="B93" s="202"/>
      <c r="C93" s="89" t="s">
        <v>47</v>
      </c>
      <c r="D93" s="89" t="s">
        <v>40</v>
      </c>
      <c r="E93" s="89" t="s">
        <v>225</v>
      </c>
      <c r="F93" s="104" t="s">
        <v>726</v>
      </c>
      <c r="G93" s="105"/>
      <c r="H93" s="165">
        <v>78006200</v>
      </c>
      <c r="I93" s="165">
        <v>78006200</v>
      </c>
      <c r="J93" s="203">
        <v>78006200</v>
      </c>
      <c r="K93" s="204"/>
    </row>
    <row r="94" spans="1:11" ht="45.75" customHeight="1" x14ac:dyDescent="0.25">
      <c r="A94" s="201" t="s">
        <v>94</v>
      </c>
      <c r="B94" s="202"/>
      <c r="C94" s="89" t="s">
        <v>47</v>
      </c>
      <c r="D94" s="89" t="s">
        <v>40</v>
      </c>
      <c r="E94" s="89" t="s">
        <v>225</v>
      </c>
      <c r="F94" s="104" t="s">
        <v>726</v>
      </c>
      <c r="G94" s="104" t="s">
        <v>93</v>
      </c>
      <c r="H94" s="165">
        <v>75851200</v>
      </c>
      <c r="I94" s="165">
        <v>75851200</v>
      </c>
      <c r="J94" s="203">
        <v>75851200</v>
      </c>
      <c r="K94" s="204"/>
    </row>
    <row r="95" spans="1:11" ht="15" customHeight="1" x14ac:dyDescent="0.25">
      <c r="A95" s="201" t="s">
        <v>92</v>
      </c>
      <c r="B95" s="202"/>
      <c r="C95" s="89" t="s">
        <v>47</v>
      </c>
      <c r="D95" s="89" t="s">
        <v>40</v>
      </c>
      <c r="E95" s="89" t="s">
        <v>225</v>
      </c>
      <c r="F95" s="104" t="s">
        <v>726</v>
      </c>
      <c r="G95" s="104" t="s">
        <v>91</v>
      </c>
      <c r="H95" s="165">
        <v>75851200</v>
      </c>
      <c r="I95" s="165">
        <v>75851200</v>
      </c>
      <c r="J95" s="203">
        <v>75851200</v>
      </c>
      <c r="K95" s="204"/>
    </row>
    <row r="96" spans="1:11" ht="23.25" customHeight="1" x14ac:dyDescent="0.25">
      <c r="A96" s="201" t="s">
        <v>90</v>
      </c>
      <c r="B96" s="202"/>
      <c r="C96" s="89" t="s">
        <v>47</v>
      </c>
      <c r="D96" s="89" t="s">
        <v>40</v>
      </c>
      <c r="E96" s="89" t="s">
        <v>225</v>
      </c>
      <c r="F96" s="104" t="s">
        <v>726</v>
      </c>
      <c r="G96" s="104" t="s">
        <v>89</v>
      </c>
      <c r="H96" s="165">
        <v>2050000</v>
      </c>
      <c r="I96" s="165">
        <v>2050000</v>
      </c>
      <c r="J96" s="203">
        <v>2050000</v>
      </c>
      <c r="K96" s="204"/>
    </row>
    <row r="97" spans="1:11" ht="23.25" customHeight="1" x14ac:dyDescent="0.25">
      <c r="A97" s="201" t="s">
        <v>88</v>
      </c>
      <c r="B97" s="202"/>
      <c r="C97" s="89" t="s">
        <v>47</v>
      </c>
      <c r="D97" s="89" t="s">
        <v>40</v>
      </c>
      <c r="E97" s="89" t="s">
        <v>225</v>
      </c>
      <c r="F97" s="104" t="s">
        <v>726</v>
      </c>
      <c r="G97" s="104" t="s">
        <v>87</v>
      </c>
      <c r="H97" s="165">
        <v>2050000</v>
      </c>
      <c r="I97" s="165">
        <v>2050000</v>
      </c>
      <c r="J97" s="203">
        <v>2050000</v>
      </c>
      <c r="K97" s="204"/>
    </row>
    <row r="98" spans="1:11" ht="15" customHeight="1" x14ac:dyDescent="0.25">
      <c r="A98" s="201" t="s">
        <v>202</v>
      </c>
      <c r="B98" s="202"/>
      <c r="C98" s="89" t="s">
        <v>47</v>
      </c>
      <c r="D98" s="89" t="s">
        <v>40</v>
      </c>
      <c r="E98" s="89" t="s">
        <v>225</v>
      </c>
      <c r="F98" s="104" t="s">
        <v>726</v>
      </c>
      <c r="G98" s="104" t="s">
        <v>50</v>
      </c>
      <c r="H98" s="165">
        <v>105000</v>
      </c>
      <c r="I98" s="165">
        <v>105000</v>
      </c>
      <c r="J98" s="203">
        <v>105000</v>
      </c>
      <c r="K98" s="204"/>
    </row>
    <row r="99" spans="1:11" ht="15" customHeight="1" x14ac:dyDescent="0.25">
      <c r="A99" s="201" t="s">
        <v>201</v>
      </c>
      <c r="B99" s="202"/>
      <c r="C99" s="89" t="s">
        <v>47</v>
      </c>
      <c r="D99" s="89" t="s">
        <v>40</v>
      </c>
      <c r="E99" s="89" t="s">
        <v>225</v>
      </c>
      <c r="F99" s="104" t="s">
        <v>726</v>
      </c>
      <c r="G99" s="104" t="s">
        <v>200</v>
      </c>
      <c r="H99" s="165">
        <v>105000</v>
      </c>
      <c r="I99" s="165">
        <v>105000</v>
      </c>
      <c r="J99" s="203">
        <v>105000</v>
      </c>
      <c r="K99" s="204"/>
    </row>
    <row r="100" spans="1:11" ht="15" customHeight="1" x14ac:dyDescent="0.25">
      <c r="A100" s="201" t="s">
        <v>115</v>
      </c>
      <c r="B100" s="202"/>
      <c r="C100" s="89" t="s">
        <v>47</v>
      </c>
      <c r="D100" s="89" t="s">
        <v>40</v>
      </c>
      <c r="E100" s="89" t="s">
        <v>225</v>
      </c>
      <c r="F100" s="104" t="s">
        <v>114</v>
      </c>
      <c r="G100" s="104"/>
      <c r="H100" s="165">
        <v>602212218</v>
      </c>
      <c r="I100" s="165">
        <v>602212218</v>
      </c>
      <c r="J100" s="203">
        <v>602212218</v>
      </c>
      <c r="K100" s="204"/>
    </row>
    <row r="101" spans="1:11" ht="23.25" customHeight="1" x14ac:dyDescent="0.25">
      <c r="A101" s="201" t="s">
        <v>113</v>
      </c>
      <c r="B101" s="202"/>
      <c r="C101" s="89" t="s">
        <v>47</v>
      </c>
      <c r="D101" s="89" t="s">
        <v>40</v>
      </c>
      <c r="E101" s="89" t="s">
        <v>225</v>
      </c>
      <c r="F101" s="104" t="s">
        <v>112</v>
      </c>
      <c r="G101" s="105"/>
      <c r="H101" s="165">
        <v>602212218</v>
      </c>
      <c r="I101" s="165">
        <v>602212218</v>
      </c>
      <c r="J101" s="203">
        <v>602212218</v>
      </c>
      <c r="K101" s="204"/>
    </row>
    <row r="102" spans="1:11" ht="15" customHeight="1" x14ac:dyDescent="0.25">
      <c r="A102" s="201" t="s">
        <v>111</v>
      </c>
      <c r="B102" s="202"/>
      <c r="C102" s="89" t="s">
        <v>47</v>
      </c>
      <c r="D102" s="89" t="s">
        <v>40</v>
      </c>
      <c r="E102" s="89" t="s">
        <v>225</v>
      </c>
      <c r="F102" s="104" t="s">
        <v>110</v>
      </c>
      <c r="G102" s="105"/>
      <c r="H102" s="165">
        <v>1402000</v>
      </c>
      <c r="I102" s="165">
        <v>1402000</v>
      </c>
      <c r="J102" s="203">
        <v>1402000</v>
      </c>
      <c r="K102" s="204"/>
    </row>
    <row r="103" spans="1:11" ht="23.25" customHeight="1" x14ac:dyDescent="0.25">
      <c r="A103" s="201" t="s">
        <v>90</v>
      </c>
      <c r="B103" s="202"/>
      <c r="C103" s="89" t="s">
        <v>47</v>
      </c>
      <c r="D103" s="89" t="s">
        <v>40</v>
      </c>
      <c r="E103" s="89" t="s">
        <v>225</v>
      </c>
      <c r="F103" s="104" t="s">
        <v>110</v>
      </c>
      <c r="G103" s="104" t="s">
        <v>89</v>
      </c>
      <c r="H103" s="165">
        <v>100000</v>
      </c>
      <c r="I103" s="165">
        <v>100000</v>
      </c>
      <c r="J103" s="203">
        <v>100000</v>
      </c>
      <c r="K103" s="204"/>
    </row>
    <row r="104" spans="1:11" ht="23.25" customHeight="1" x14ac:dyDescent="0.25">
      <c r="A104" s="201" t="s">
        <v>88</v>
      </c>
      <c r="B104" s="202"/>
      <c r="C104" s="89" t="s">
        <v>47</v>
      </c>
      <c r="D104" s="89" t="s">
        <v>40</v>
      </c>
      <c r="E104" s="89" t="s">
        <v>225</v>
      </c>
      <c r="F104" s="104" t="s">
        <v>110</v>
      </c>
      <c r="G104" s="104" t="s">
        <v>87</v>
      </c>
      <c r="H104" s="165">
        <v>100000</v>
      </c>
      <c r="I104" s="165">
        <v>100000</v>
      </c>
      <c r="J104" s="203">
        <v>100000</v>
      </c>
      <c r="K104" s="204"/>
    </row>
    <row r="105" spans="1:11" ht="15" customHeight="1" x14ac:dyDescent="0.25">
      <c r="A105" s="201" t="s">
        <v>86</v>
      </c>
      <c r="B105" s="202"/>
      <c r="C105" s="89" t="s">
        <v>47</v>
      </c>
      <c r="D105" s="89" t="s">
        <v>40</v>
      </c>
      <c r="E105" s="89" t="s">
        <v>225</v>
      </c>
      <c r="F105" s="104" t="s">
        <v>110</v>
      </c>
      <c r="G105" s="104" t="s">
        <v>85</v>
      </c>
      <c r="H105" s="165">
        <v>1302000</v>
      </c>
      <c r="I105" s="165">
        <v>1302000</v>
      </c>
      <c r="J105" s="203">
        <v>1302000</v>
      </c>
      <c r="K105" s="204"/>
    </row>
    <row r="106" spans="1:11" ht="15" customHeight="1" x14ac:dyDescent="0.25">
      <c r="A106" s="201" t="s">
        <v>126</v>
      </c>
      <c r="B106" s="202"/>
      <c r="C106" s="89" t="s">
        <v>47</v>
      </c>
      <c r="D106" s="89" t="s">
        <v>40</v>
      </c>
      <c r="E106" s="89" t="s">
        <v>225</v>
      </c>
      <c r="F106" s="104" t="s">
        <v>110</v>
      </c>
      <c r="G106" s="104" t="s">
        <v>125</v>
      </c>
      <c r="H106" s="165">
        <v>1302000</v>
      </c>
      <c r="I106" s="165">
        <v>1302000</v>
      </c>
      <c r="J106" s="203">
        <v>1302000</v>
      </c>
      <c r="K106" s="204"/>
    </row>
    <row r="107" spans="1:11" ht="15" customHeight="1" x14ac:dyDescent="0.25">
      <c r="A107" s="201" t="s">
        <v>460</v>
      </c>
      <c r="B107" s="202"/>
      <c r="C107" s="89" t="s">
        <v>47</v>
      </c>
      <c r="D107" s="89" t="s">
        <v>40</v>
      </c>
      <c r="E107" s="89" t="s">
        <v>225</v>
      </c>
      <c r="F107" s="104" t="s">
        <v>459</v>
      </c>
      <c r="G107" s="105"/>
      <c r="H107" s="165">
        <v>1282770</v>
      </c>
      <c r="I107" s="165">
        <v>1282770</v>
      </c>
      <c r="J107" s="203">
        <v>1282770</v>
      </c>
      <c r="K107" s="204"/>
    </row>
    <row r="108" spans="1:11" ht="15" customHeight="1" x14ac:dyDescent="0.25">
      <c r="A108" s="201" t="s">
        <v>202</v>
      </c>
      <c r="B108" s="202"/>
      <c r="C108" s="89" t="s">
        <v>47</v>
      </c>
      <c r="D108" s="89" t="s">
        <v>40</v>
      </c>
      <c r="E108" s="89" t="s">
        <v>225</v>
      </c>
      <c r="F108" s="104" t="s">
        <v>459</v>
      </c>
      <c r="G108" s="104" t="s">
        <v>50</v>
      </c>
      <c r="H108" s="165">
        <v>1282770</v>
      </c>
      <c r="I108" s="165">
        <v>1282770</v>
      </c>
      <c r="J108" s="203">
        <v>1282770</v>
      </c>
      <c r="K108" s="204"/>
    </row>
    <row r="109" spans="1:11" ht="15" customHeight="1" x14ac:dyDescent="0.25">
      <c r="A109" s="201" t="s">
        <v>201</v>
      </c>
      <c r="B109" s="202"/>
      <c r="C109" s="89" t="s">
        <v>47</v>
      </c>
      <c r="D109" s="89" t="s">
        <v>40</v>
      </c>
      <c r="E109" s="89" t="s">
        <v>225</v>
      </c>
      <c r="F109" s="104" t="s">
        <v>459</v>
      </c>
      <c r="G109" s="104" t="s">
        <v>200</v>
      </c>
      <c r="H109" s="165">
        <v>1282770</v>
      </c>
      <c r="I109" s="165">
        <v>1282770</v>
      </c>
      <c r="J109" s="203">
        <v>1282770</v>
      </c>
      <c r="K109" s="204"/>
    </row>
    <row r="110" spans="1:11" ht="23.25" customHeight="1" x14ac:dyDescent="0.25">
      <c r="A110" s="201" t="s">
        <v>727</v>
      </c>
      <c r="B110" s="202"/>
      <c r="C110" s="89" t="s">
        <v>47</v>
      </c>
      <c r="D110" s="89" t="s">
        <v>40</v>
      </c>
      <c r="E110" s="89" t="s">
        <v>225</v>
      </c>
      <c r="F110" s="104" t="s">
        <v>728</v>
      </c>
      <c r="G110" s="105"/>
      <c r="H110" s="165">
        <v>56173504</v>
      </c>
      <c r="I110" s="165">
        <v>56173504</v>
      </c>
      <c r="J110" s="203">
        <v>56173504</v>
      </c>
      <c r="K110" s="204"/>
    </row>
    <row r="111" spans="1:11" ht="45.75" customHeight="1" x14ac:dyDescent="0.25">
      <c r="A111" s="201" t="s">
        <v>94</v>
      </c>
      <c r="B111" s="202"/>
      <c r="C111" s="89" t="s">
        <v>47</v>
      </c>
      <c r="D111" s="89" t="s">
        <v>40</v>
      </c>
      <c r="E111" s="89" t="s">
        <v>225</v>
      </c>
      <c r="F111" s="104" t="s">
        <v>728</v>
      </c>
      <c r="G111" s="104" t="s">
        <v>93</v>
      </c>
      <c r="H111" s="165">
        <v>56023504</v>
      </c>
      <c r="I111" s="165">
        <v>56023504</v>
      </c>
      <c r="J111" s="203">
        <v>56023504</v>
      </c>
      <c r="K111" s="204"/>
    </row>
    <row r="112" spans="1:11" ht="15" customHeight="1" x14ac:dyDescent="0.25">
      <c r="A112" s="201" t="s">
        <v>92</v>
      </c>
      <c r="B112" s="202"/>
      <c r="C112" s="89" t="s">
        <v>47</v>
      </c>
      <c r="D112" s="89" t="s">
        <v>40</v>
      </c>
      <c r="E112" s="89" t="s">
        <v>225</v>
      </c>
      <c r="F112" s="104" t="s">
        <v>728</v>
      </c>
      <c r="G112" s="104" t="s">
        <v>91</v>
      </c>
      <c r="H112" s="165">
        <v>56023504</v>
      </c>
      <c r="I112" s="165">
        <v>56023504</v>
      </c>
      <c r="J112" s="203">
        <v>56023504</v>
      </c>
      <c r="K112" s="204"/>
    </row>
    <row r="113" spans="1:11" ht="23.25" customHeight="1" x14ac:dyDescent="0.25">
      <c r="A113" s="201" t="s">
        <v>90</v>
      </c>
      <c r="B113" s="202"/>
      <c r="C113" s="89" t="s">
        <v>47</v>
      </c>
      <c r="D113" s="89" t="s">
        <v>40</v>
      </c>
      <c r="E113" s="89" t="s">
        <v>225</v>
      </c>
      <c r="F113" s="104" t="s">
        <v>728</v>
      </c>
      <c r="G113" s="104" t="s">
        <v>89</v>
      </c>
      <c r="H113" s="165">
        <v>150000</v>
      </c>
      <c r="I113" s="165">
        <v>150000</v>
      </c>
      <c r="J113" s="203">
        <v>150000</v>
      </c>
      <c r="K113" s="204"/>
    </row>
    <row r="114" spans="1:11" ht="23.25" customHeight="1" x14ac:dyDescent="0.25">
      <c r="A114" s="201" t="s">
        <v>88</v>
      </c>
      <c r="B114" s="202"/>
      <c r="C114" s="89" t="s">
        <v>47</v>
      </c>
      <c r="D114" s="89" t="s">
        <v>40</v>
      </c>
      <c r="E114" s="89" t="s">
        <v>225</v>
      </c>
      <c r="F114" s="104" t="s">
        <v>728</v>
      </c>
      <c r="G114" s="104" t="s">
        <v>87</v>
      </c>
      <c r="H114" s="165">
        <v>150000</v>
      </c>
      <c r="I114" s="165">
        <v>150000</v>
      </c>
      <c r="J114" s="203">
        <v>150000</v>
      </c>
      <c r="K114" s="204"/>
    </row>
    <row r="115" spans="1:11" ht="23.25" customHeight="1" x14ac:dyDescent="0.25">
      <c r="A115" s="201" t="s">
        <v>729</v>
      </c>
      <c r="B115" s="202"/>
      <c r="C115" s="89" t="s">
        <v>47</v>
      </c>
      <c r="D115" s="89" t="s">
        <v>40</v>
      </c>
      <c r="E115" s="89" t="s">
        <v>225</v>
      </c>
      <c r="F115" s="104" t="s">
        <v>730</v>
      </c>
      <c r="G115" s="105"/>
      <c r="H115" s="165">
        <v>28742602</v>
      </c>
      <c r="I115" s="165">
        <v>28742602</v>
      </c>
      <c r="J115" s="203">
        <v>28742602</v>
      </c>
      <c r="K115" s="204"/>
    </row>
    <row r="116" spans="1:11" ht="45.75" customHeight="1" x14ac:dyDescent="0.25">
      <c r="A116" s="201" t="s">
        <v>94</v>
      </c>
      <c r="B116" s="202"/>
      <c r="C116" s="89" t="s">
        <v>47</v>
      </c>
      <c r="D116" s="89" t="s">
        <v>40</v>
      </c>
      <c r="E116" s="89" t="s">
        <v>225</v>
      </c>
      <c r="F116" s="104" t="s">
        <v>730</v>
      </c>
      <c r="G116" s="104" t="s">
        <v>93</v>
      </c>
      <c r="H116" s="165">
        <v>27738602</v>
      </c>
      <c r="I116" s="165">
        <v>27738602</v>
      </c>
      <c r="J116" s="203">
        <v>27738602</v>
      </c>
      <c r="K116" s="204"/>
    </row>
    <row r="117" spans="1:11" ht="15" customHeight="1" x14ac:dyDescent="0.25">
      <c r="A117" s="201" t="s">
        <v>92</v>
      </c>
      <c r="B117" s="202"/>
      <c r="C117" s="89" t="s">
        <v>47</v>
      </c>
      <c r="D117" s="89" t="s">
        <v>40</v>
      </c>
      <c r="E117" s="89" t="s">
        <v>225</v>
      </c>
      <c r="F117" s="104" t="s">
        <v>730</v>
      </c>
      <c r="G117" s="104" t="s">
        <v>91</v>
      </c>
      <c r="H117" s="165">
        <v>27738602</v>
      </c>
      <c r="I117" s="165">
        <v>27738602</v>
      </c>
      <c r="J117" s="203">
        <v>27738602</v>
      </c>
      <c r="K117" s="204"/>
    </row>
    <row r="118" spans="1:11" ht="23.25" customHeight="1" x14ac:dyDescent="0.25">
      <c r="A118" s="201" t="s">
        <v>90</v>
      </c>
      <c r="B118" s="202"/>
      <c r="C118" s="89" t="s">
        <v>47</v>
      </c>
      <c r="D118" s="89" t="s">
        <v>40</v>
      </c>
      <c r="E118" s="89" t="s">
        <v>225</v>
      </c>
      <c r="F118" s="104" t="s">
        <v>730</v>
      </c>
      <c r="G118" s="104" t="s">
        <v>89</v>
      </c>
      <c r="H118" s="165">
        <v>1004000</v>
      </c>
      <c r="I118" s="165">
        <v>1004000</v>
      </c>
      <c r="J118" s="203">
        <v>1004000</v>
      </c>
      <c r="K118" s="204"/>
    </row>
    <row r="119" spans="1:11" ht="23.25" customHeight="1" x14ac:dyDescent="0.25">
      <c r="A119" s="201" t="s">
        <v>88</v>
      </c>
      <c r="B119" s="202"/>
      <c r="C119" s="89" t="s">
        <v>47</v>
      </c>
      <c r="D119" s="89" t="s">
        <v>40</v>
      </c>
      <c r="E119" s="89" t="s">
        <v>225</v>
      </c>
      <c r="F119" s="104" t="s">
        <v>730</v>
      </c>
      <c r="G119" s="104" t="s">
        <v>87</v>
      </c>
      <c r="H119" s="165">
        <v>1004000</v>
      </c>
      <c r="I119" s="165">
        <v>1004000</v>
      </c>
      <c r="J119" s="203">
        <v>1004000</v>
      </c>
      <c r="K119" s="204"/>
    </row>
    <row r="120" spans="1:11" ht="34.5" customHeight="1" x14ac:dyDescent="0.25">
      <c r="A120" s="201" t="s">
        <v>731</v>
      </c>
      <c r="B120" s="202"/>
      <c r="C120" s="89" t="s">
        <v>47</v>
      </c>
      <c r="D120" s="89" t="s">
        <v>40</v>
      </c>
      <c r="E120" s="89" t="s">
        <v>225</v>
      </c>
      <c r="F120" s="104" t="s">
        <v>732</v>
      </c>
      <c r="G120" s="105"/>
      <c r="H120" s="165">
        <v>213444318</v>
      </c>
      <c r="I120" s="165">
        <v>213444318</v>
      </c>
      <c r="J120" s="203">
        <v>213444318</v>
      </c>
      <c r="K120" s="204"/>
    </row>
    <row r="121" spans="1:11" ht="45.75" customHeight="1" x14ac:dyDescent="0.25">
      <c r="A121" s="201" t="s">
        <v>94</v>
      </c>
      <c r="B121" s="202"/>
      <c r="C121" s="89" t="s">
        <v>47</v>
      </c>
      <c r="D121" s="89" t="s">
        <v>40</v>
      </c>
      <c r="E121" s="89" t="s">
        <v>225</v>
      </c>
      <c r="F121" s="104" t="s">
        <v>732</v>
      </c>
      <c r="G121" s="104" t="s">
        <v>93</v>
      </c>
      <c r="H121" s="165">
        <v>205988118</v>
      </c>
      <c r="I121" s="165">
        <v>205988118</v>
      </c>
      <c r="J121" s="203">
        <v>205988118</v>
      </c>
      <c r="K121" s="204"/>
    </row>
    <row r="122" spans="1:11" ht="15" customHeight="1" x14ac:dyDescent="0.25">
      <c r="A122" s="201" t="s">
        <v>92</v>
      </c>
      <c r="B122" s="202"/>
      <c r="C122" s="89" t="s">
        <v>47</v>
      </c>
      <c r="D122" s="89" t="s">
        <v>40</v>
      </c>
      <c r="E122" s="89" t="s">
        <v>225</v>
      </c>
      <c r="F122" s="104" t="s">
        <v>732</v>
      </c>
      <c r="G122" s="104" t="s">
        <v>91</v>
      </c>
      <c r="H122" s="165">
        <v>205988118</v>
      </c>
      <c r="I122" s="165">
        <v>205988118</v>
      </c>
      <c r="J122" s="203">
        <v>205988118</v>
      </c>
      <c r="K122" s="204"/>
    </row>
    <row r="123" spans="1:11" ht="23.25" customHeight="1" x14ac:dyDescent="0.25">
      <c r="A123" s="201" t="s">
        <v>90</v>
      </c>
      <c r="B123" s="202"/>
      <c r="C123" s="89" t="s">
        <v>47</v>
      </c>
      <c r="D123" s="89" t="s">
        <v>40</v>
      </c>
      <c r="E123" s="89" t="s">
        <v>225</v>
      </c>
      <c r="F123" s="104" t="s">
        <v>732</v>
      </c>
      <c r="G123" s="104" t="s">
        <v>89</v>
      </c>
      <c r="H123" s="165">
        <v>7419200</v>
      </c>
      <c r="I123" s="165">
        <v>7419200</v>
      </c>
      <c r="J123" s="203">
        <v>7419200</v>
      </c>
      <c r="K123" s="204"/>
    </row>
    <row r="124" spans="1:11" ht="23.25" customHeight="1" x14ac:dyDescent="0.25">
      <c r="A124" s="201" t="s">
        <v>88</v>
      </c>
      <c r="B124" s="202"/>
      <c r="C124" s="89" t="s">
        <v>47</v>
      </c>
      <c r="D124" s="89" t="s">
        <v>40</v>
      </c>
      <c r="E124" s="89" t="s">
        <v>225</v>
      </c>
      <c r="F124" s="104" t="s">
        <v>732</v>
      </c>
      <c r="G124" s="104" t="s">
        <v>87</v>
      </c>
      <c r="H124" s="165">
        <v>7419200</v>
      </c>
      <c r="I124" s="165">
        <v>7419200</v>
      </c>
      <c r="J124" s="203">
        <v>7419200</v>
      </c>
      <c r="K124" s="204"/>
    </row>
    <row r="125" spans="1:11" ht="15" customHeight="1" x14ac:dyDescent="0.25">
      <c r="A125" s="201" t="s">
        <v>202</v>
      </c>
      <c r="B125" s="202"/>
      <c r="C125" s="89" t="s">
        <v>47</v>
      </c>
      <c r="D125" s="89" t="s">
        <v>40</v>
      </c>
      <c r="E125" s="89" t="s">
        <v>225</v>
      </c>
      <c r="F125" s="104" t="s">
        <v>732</v>
      </c>
      <c r="G125" s="104" t="s">
        <v>50</v>
      </c>
      <c r="H125" s="165">
        <v>37000</v>
      </c>
      <c r="I125" s="165">
        <v>37000</v>
      </c>
      <c r="J125" s="203">
        <v>37000</v>
      </c>
      <c r="K125" s="204"/>
    </row>
    <row r="126" spans="1:11" ht="15" customHeight="1" x14ac:dyDescent="0.25">
      <c r="A126" s="201" t="s">
        <v>201</v>
      </c>
      <c r="B126" s="202"/>
      <c r="C126" s="89" t="s">
        <v>47</v>
      </c>
      <c r="D126" s="89" t="s">
        <v>40</v>
      </c>
      <c r="E126" s="89" t="s">
        <v>225</v>
      </c>
      <c r="F126" s="104" t="s">
        <v>732</v>
      </c>
      <c r="G126" s="104" t="s">
        <v>200</v>
      </c>
      <c r="H126" s="165">
        <v>37000</v>
      </c>
      <c r="I126" s="165">
        <v>37000</v>
      </c>
      <c r="J126" s="203">
        <v>37000</v>
      </c>
      <c r="K126" s="204"/>
    </row>
    <row r="127" spans="1:11" ht="34.5" customHeight="1" x14ac:dyDescent="0.25">
      <c r="A127" s="201" t="s">
        <v>733</v>
      </c>
      <c r="B127" s="202"/>
      <c r="C127" s="89" t="s">
        <v>47</v>
      </c>
      <c r="D127" s="89" t="s">
        <v>40</v>
      </c>
      <c r="E127" s="89" t="s">
        <v>225</v>
      </c>
      <c r="F127" s="104" t="s">
        <v>734</v>
      </c>
      <c r="G127" s="105"/>
      <c r="H127" s="165">
        <v>301167024</v>
      </c>
      <c r="I127" s="165">
        <v>301167024</v>
      </c>
      <c r="J127" s="203">
        <v>301167024</v>
      </c>
      <c r="K127" s="204"/>
    </row>
    <row r="128" spans="1:11" ht="45.75" customHeight="1" x14ac:dyDescent="0.25">
      <c r="A128" s="201" t="s">
        <v>94</v>
      </c>
      <c r="B128" s="202"/>
      <c r="C128" s="89" t="s">
        <v>47</v>
      </c>
      <c r="D128" s="89" t="s">
        <v>40</v>
      </c>
      <c r="E128" s="89" t="s">
        <v>225</v>
      </c>
      <c r="F128" s="104" t="s">
        <v>734</v>
      </c>
      <c r="G128" s="104" t="s">
        <v>93</v>
      </c>
      <c r="H128" s="165">
        <v>240048624</v>
      </c>
      <c r="I128" s="165">
        <v>240048624</v>
      </c>
      <c r="J128" s="203">
        <v>240048624</v>
      </c>
      <c r="K128" s="204"/>
    </row>
    <row r="129" spans="1:11" ht="15" customHeight="1" x14ac:dyDescent="0.25">
      <c r="A129" s="201" t="s">
        <v>92</v>
      </c>
      <c r="B129" s="202"/>
      <c r="C129" s="89" t="s">
        <v>47</v>
      </c>
      <c r="D129" s="89" t="s">
        <v>40</v>
      </c>
      <c r="E129" s="89" t="s">
        <v>225</v>
      </c>
      <c r="F129" s="104" t="s">
        <v>734</v>
      </c>
      <c r="G129" s="104" t="s">
        <v>91</v>
      </c>
      <c r="H129" s="165">
        <v>240048624</v>
      </c>
      <c r="I129" s="165">
        <v>240048624</v>
      </c>
      <c r="J129" s="203">
        <v>240048624</v>
      </c>
      <c r="K129" s="204"/>
    </row>
    <row r="130" spans="1:11" ht="23.25" customHeight="1" x14ac:dyDescent="0.25">
      <c r="A130" s="201" t="s">
        <v>90</v>
      </c>
      <c r="B130" s="202"/>
      <c r="C130" s="89" t="s">
        <v>47</v>
      </c>
      <c r="D130" s="89" t="s">
        <v>40</v>
      </c>
      <c r="E130" s="89" t="s">
        <v>225</v>
      </c>
      <c r="F130" s="104" t="s">
        <v>734</v>
      </c>
      <c r="G130" s="104" t="s">
        <v>89</v>
      </c>
      <c r="H130" s="165">
        <v>59668400</v>
      </c>
      <c r="I130" s="165">
        <v>59668400</v>
      </c>
      <c r="J130" s="203">
        <v>59668400</v>
      </c>
      <c r="K130" s="204"/>
    </row>
    <row r="131" spans="1:11" ht="23.25" customHeight="1" x14ac:dyDescent="0.25">
      <c r="A131" s="201" t="s">
        <v>88</v>
      </c>
      <c r="B131" s="202"/>
      <c r="C131" s="89" t="s">
        <v>47</v>
      </c>
      <c r="D131" s="89" t="s">
        <v>40</v>
      </c>
      <c r="E131" s="89" t="s">
        <v>225</v>
      </c>
      <c r="F131" s="104" t="s">
        <v>734</v>
      </c>
      <c r="G131" s="104" t="s">
        <v>87</v>
      </c>
      <c r="H131" s="165">
        <v>59668400</v>
      </c>
      <c r="I131" s="165">
        <v>59668400</v>
      </c>
      <c r="J131" s="203">
        <v>59668400</v>
      </c>
      <c r="K131" s="204"/>
    </row>
    <row r="132" spans="1:11" ht="23.25" customHeight="1" x14ac:dyDescent="0.25">
      <c r="A132" s="201" t="s">
        <v>80</v>
      </c>
      <c r="B132" s="202"/>
      <c r="C132" s="89" t="s">
        <v>47</v>
      </c>
      <c r="D132" s="89" t="s">
        <v>40</v>
      </c>
      <c r="E132" s="89" t="s">
        <v>225</v>
      </c>
      <c r="F132" s="104" t="s">
        <v>734</v>
      </c>
      <c r="G132" s="104" t="s">
        <v>61</v>
      </c>
      <c r="H132" s="165">
        <v>800000</v>
      </c>
      <c r="I132" s="165">
        <v>800000</v>
      </c>
      <c r="J132" s="203">
        <v>800000</v>
      </c>
      <c r="K132" s="204"/>
    </row>
    <row r="133" spans="1:11" ht="15" customHeight="1" x14ac:dyDescent="0.25">
      <c r="A133" s="201" t="s">
        <v>79</v>
      </c>
      <c r="B133" s="202"/>
      <c r="C133" s="89" t="s">
        <v>47</v>
      </c>
      <c r="D133" s="89" t="s">
        <v>40</v>
      </c>
      <c r="E133" s="89" t="s">
        <v>225</v>
      </c>
      <c r="F133" s="104" t="s">
        <v>734</v>
      </c>
      <c r="G133" s="104" t="s">
        <v>75</v>
      </c>
      <c r="H133" s="165">
        <v>800000</v>
      </c>
      <c r="I133" s="165">
        <v>800000</v>
      </c>
      <c r="J133" s="203">
        <v>800000</v>
      </c>
      <c r="K133" s="204"/>
    </row>
    <row r="134" spans="1:11" ht="15" customHeight="1" x14ac:dyDescent="0.25">
      <c r="A134" s="201" t="s">
        <v>202</v>
      </c>
      <c r="B134" s="202"/>
      <c r="C134" s="89" t="s">
        <v>47</v>
      </c>
      <c r="D134" s="89" t="s">
        <v>40</v>
      </c>
      <c r="E134" s="89" t="s">
        <v>225</v>
      </c>
      <c r="F134" s="104" t="s">
        <v>734</v>
      </c>
      <c r="G134" s="104" t="s">
        <v>50</v>
      </c>
      <c r="H134" s="165">
        <v>650000</v>
      </c>
      <c r="I134" s="165">
        <v>650000</v>
      </c>
      <c r="J134" s="203">
        <v>650000</v>
      </c>
      <c r="K134" s="204"/>
    </row>
    <row r="135" spans="1:11" ht="15" customHeight="1" x14ac:dyDescent="0.25">
      <c r="A135" s="201" t="s">
        <v>201</v>
      </c>
      <c r="B135" s="202"/>
      <c r="C135" s="89" t="s">
        <v>47</v>
      </c>
      <c r="D135" s="89" t="s">
        <v>40</v>
      </c>
      <c r="E135" s="89" t="s">
        <v>225</v>
      </c>
      <c r="F135" s="104" t="s">
        <v>734</v>
      </c>
      <c r="G135" s="104" t="s">
        <v>200</v>
      </c>
      <c r="H135" s="165">
        <v>650000</v>
      </c>
      <c r="I135" s="165">
        <v>650000</v>
      </c>
      <c r="J135" s="203">
        <v>650000</v>
      </c>
      <c r="K135" s="204"/>
    </row>
    <row r="136" spans="1:11" ht="34.5" customHeight="1" x14ac:dyDescent="0.25">
      <c r="A136" s="205" t="s">
        <v>158</v>
      </c>
      <c r="B136" s="206"/>
      <c r="C136" s="89" t="s">
        <v>47</v>
      </c>
      <c r="D136" s="89" t="s">
        <v>40</v>
      </c>
      <c r="E136" s="89" t="s">
        <v>225</v>
      </c>
      <c r="F136" s="89" t="s">
        <v>157</v>
      </c>
      <c r="G136" s="89"/>
      <c r="H136" s="165">
        <v>258800</v>
      </c>
      <c r="I136" s="165">
        <v>257900</v>
      </c>
      <c r="J136" s="203">
        <v>257900</v>
      </c>
      <c r="K136" s="204"/>
    </row>
    <row r="137" spans="1:11" ht="45.75" customHeight="1" x14ac:dyDescent="0.25">
      <c r="A137" s="201" t="s">
        <v>735</v>
      </c>
      <c r="B137" s="202"/>
      <c r="C137" s="89" t="s">
        <v>47</v>
      </c>
      <c r="D137" s="89" t="s">
        <v>40</v>
      </c>
      <c r="E137" s="89" t="s">
        <v>225</v>
      </c>
      <c r="F137" s="104" t="s">
        <v>237</v>
      </c>
      <c r="G137" s="104"/>
      <c r="H137" s="165">
        <v>250000</v>
      </c>
      <c r="I137" s="165">
        <v>250000</v>
      </c>
      <c r="J137" s="203">
        <v>250000</v>
      </c>
      <c r="K137" s="204"/>
    </row>
    <row r="138" spans="1:11" ht="23.25" customHeight="1" x14ac:dyDescent="0.25">
      <c r="A138" s="201" t="s">
        <v>233</v>
      </c>
      <c r="B138" s="202"/>
      <c r="C138" s="89" t="s">
        <v>47</v>
      </c>
      <c r="D138" s="89" t="s">
        <v>40</v>
      </c>
      <c r="E138" s="89" t="s">
        <v>225</v>
      </c>
      <c r="F138" s="104" t="s">
        <v>232</v>
      </c>
      <c r="G138" s="105"/>
      <c r="H138" s="165">
        <v>250000</v>
      </c>
      <c r="I138" s="165">
        <v>250000</v>
      </c>
      <c r="J138" s="203">
        <v>250000</v>
      </c>
      <c r="K138" s="204"/>
    </row>
    <row r="139" spans="1:11" ht="45.75" customHeight="1" x14ac:dyDescent="0.25">
      <c r="A139" s="201" t="s">
        <v>458</v>
      </c>
      <c r="B139" s="202"/>
      <c r="C139" s="89" t="s">
        <v>47</v>
      </c>
      <c r="D139" s="89" t="s">
        <v>40</v>
      </c>
      <c r="E139" s="89" t="s">
        <v>225</v>
      </c>
      <c r="F139" s="104" t="s">
        <v>457</v>
      </c>
      <c r="G139" s="105"/>
      <c r="H139" s="165">
        <v>250000</v>
      </c>
      <c r="I139" s="165">
        <v>250000</v>
      </c>
      <c r="J139" s="203">
        <v>250000</v>
      </c>
      <c r="K139" s="204"/>
    </row>
    <row r="140" spans="1:11" ht="23.25" customHeight="1" x14ac:dyDescent="0.25">
      <c r="A140" s="201" t="s">
        <v>90</v>
      </c>
      <c r="B140" s="202"/>
      <c r="C140" s="89" t="s">
        <v>47</v>
      </c>
      <c r="D140" s="89" t="s">
        <v>40</v>
      </c>
      <c r="E140" s="89" t="s">
        <v>225</v>
      </c>
      <c r="F140" s="104" t="s">
        <v>457</v>
      </c>
      <c r="G140" s="104" t="s">
        <v>89</v>
      </c>
      <c r="H140" s="165">
        <v>250000</v>
      </c>
      <c r="I140" s="165">
        <v>250000</v>
      </c>
      <c r="J140" s="203">
        <v>250000</v>
      </c>
      <c r="K140" s="204"/>
    </row>
    <row r="141" spans="1:11" ht="23.25" customHeight="1" x14ac:dyDescent="0.25">
      <c r="A141" s="201" t="s">
        <v>88</v>
      </c>
      <c r="B141" s="202"/>
      <c r="C141" s="89" t="s">
        <v>47</v>
      </c>
      <c r="D141" s="89" t="s">
        <v>40</v>
      </c>
      <c r="E141" s="89" t="s">
        <v>225</v>
      </c>
      <c r="F141" s="104" t="s">
        <v>457</v>
      </c>
      <c r="G141" s="104" t="s">
        <v>87</v>
      </c>
      <c r="H141" s="165">
        <v>250000</v>
      </c>
      <c r="I141" s="165">
        <v>250000</v>
      </c>
      <c r="J141" s="203">
        <v>250000</v>
      </c>
      <c r="K141" s="204"/>
    </row>
    <row r="142" spans="1:11" ht="15" customHeight="1" x14ac:dyDescent="0.25">
      <c r="A142" s="201" t="s">
        <v>115</v>
      </c>
      <c r="B142" s="202"/>
      <c r="C142" s="89" t="s">
        <v>47</v>
      </c>
      <c r="D142" s="89" t="s">
        <v>40</v>
      </c>
      <c r="E142" s="89" t="s">
        <v>225</v>
      </c>
      <c r="F142" s="104" t="s">
        <v>367</v>
      </c>
      <c r="G142" s="104"/>
      <c r="H142" s="165">
        <v>8800</v>
      </c>
      <c r="I142" s="165">
        <v>7900</v>
      </c>
      <c r="J142" s="203">
        <v>7900</v>
      </c>
      <c r="K142" s="204"/>
    </row>
    <row r="143" spans="1:11" ht="34.5" customHeight="1" x14ac:dyDescent="0.25">
      <c r="A143" s="201" t="s">
        <v>455</v>
      </c>
      <c r="B143" s="202"/>
      <c r="C143" s="89" t="s">
        <v>47</v>
      </c>
      <c r="D143" s="89" t="s">
        <v>40</v>
      </c>
      <c r="E143" s="89" t="s">
        <v>225</v>
      </c>
      <c r="F143" s="104" t="s">
        <v>736</v>
      </c>
      <c r="G143" s="105"/>
      <c r="H143" s="165">
        <v>8800</v>
      </c>
      <c r="I143" s="165">
        <v>7900</v>
      </c>
      <c r="J143" s="203">
        <v>7900</v>
      </c>
      <c r="K143" s="204"/>
    </row>
    <row r="144" spans="1:11" ht="34.5" customHeight="1" x14ac:dyDescent="0.25">
      <c r="A144" s="201" t="s">
        <v>737</v>
      </c>
      <c r="B144" s="202"/>
      <c r="C144" s="89" t="s">
        <v>47</v>
      </c>
      <c r="D144" s="89" t="s">
        <v>40</v>
      </c>
      <c r="E144" s="89" t="s">
        <v>225</v>
      </c>
      <c r="F144" s="104" t="s">
        <v>738</v>
      </c>
      <c r="G144" s="105"/>
      <c r="H144" s="165">
        <v>8800</v>
      </c>
      <c r="I144" s="165">
        <v>7900</v>
      </c>
      <c r="J144" s="203">
        <v>7900</v>
      </c>
      <c r="K144" s="204"/>
    </row>
    <row r="145" spans="1:11" ht="23.25" customHeight="1" x14ac:dyDescent="0.25">
      <c r="A145" s="201" t="s">
        <v>90</v>
      </c>
      <c r="B145" s="202"/>
      <c r="C145" s="89" t="s">
        <v>47</v>
      </c>
      <c r="D145" s="89" t="s">
        <v>40</v>
      </c>
      <c r="E145" s="89" t="s">
        <v>225</v>
      </c>
      <c r="F145" s="104" t="s">
        <v>738</v>
      </c>
      <c r="G145" s="104" t="s">
        <v>89</v>
      </c>
      <c r="H145" s="165">
        <v>8800</v>
      </c>
      <c r="I145" s="165">
        <v>7900</v>
      </c>
      <c r="J145" s="203">
        <v>7900</v>
      </c>
      <c r="K145" s="204"/>
    </row>
    <row r="146" spans="1:11" ht="23.25" customHeight="1" x14ac:dyDescent="0.25">
      <c r="A146" s="201" t="s">
        <v>88</v>
      </c>
      <c r="B146" s="202"/>
      <c r="C146" s="89" t="s">
        <v>47</v>
      </c>
      <c r="D146" s="89" t="s">
        <v>40</v>
      </c>
      <c r="E146" s="89" t="s">
        <v>225</v>
      </c>
      <c r="F146" s="104" t="s">
        <v>738</v>
      </c>
      <c r="G146" s="104" t="s">
        <v>87</v>
      </c>
      <c r="H146" s="165">
        <v>8800</v>
      </c>
      <c r="I146" s="165">
        <v>7900</v>
      </c>
      <c r="J146" s="203">
        <v>7900</v>
      </c>
      <c r="K146" s="204"/>
    </row>
    <row r="147" spans="1:11" ht="23.25" customHeight="1" x14ac:dyDescent="0.25">
      <c r="A147" s="205" t="s">
        <v>176</v>
      </c>
      <c r="B147" s="206"/>
      <c r="C147" s="89" t="s">
        <v>47</v>
      </c>
      <c r="D147" s="89" t="s">
        <v>40</v>
      </c>
      <c r="E147" s="89" t="s">
        <v>225</v>
      </c>
      <c r="F147" s="89" t="s">
        <v>175</v>
      </c>
      <c r="G147" s="89"/>
      <c r="H147" s="165">
        <v>223796800</v>
      </c>
      <c r="I147" s="165">
        <v>223796800</v>
      </c>
      <c r="J147" s="203">
        <v>223796800</v>
      </c>
      <c r="K147" s="204"/>
    </row>
    <row r="148" spans="1:11" ht="15" customHeight="1" x14ac:dyDescent="0.25">
      <c r="A148" s="201" t="s">
        <v>115</v>
      </c>
      <c r="B148" s="202"/>
      <c r="C148" s="89" t="s">
        <v>47</v>
      </c>
      <c r="D148" s="89" t="s">
        <v>40</v>
      </c>
      <c r="E148" s="89" t="s">
        <v>225</v>
      </c>
      <c r="F148" s="104" t="s">
        <v>739</v>
      </c>
      <c r="G148" s="104"/>
      <c r="H148" s="165">
        <v>223796800</v>
      </c>
      <c r="I148" s="165">
        <v>223796800</v>
      </c>
      <c r="J148" s="203">
        <v>223796800</v>
      </c>
      <c r="K148" s="204"/>
    </row>
    <row r="149" spans="1:11" ht="23.25" customHeight="1" x14ac:dyDescent="0.25">
      <c r="A149" s="201" t="s">
        <v>113</v>
      </c>
      <c r="B149" s="202"/>
      <c r="C149" s="89" t="s">
        <v>47</v>
      </c>
      <c r="D149" s="89" t="s">
        <v>40</v>
      </c>
      <c r="E149" s="89" t="s">
        <v>225</v>
      </c>
      <c r="F149" s="104" t="s">
        <v>740</v>
      </c>
      <c r="G149" s="105"/>
      <c r="H149" s="165">
        <v>223796800</v>
      </c>
      <c r="I149" s="165">
        <v>223796800</v>
      </c>
      <c r="J149" s="203">
        <v>223796800</v>
      </c>
      <c r="K149" s="204"/>
    </row>
    <row r="150" spans="1:11" ht="34.5" customHeight="1" x14ac:dyDescent="0.25">
      <c r="A150" s="201" t="s">
        <v>453</v>
      </c>
      <c r="B150" s="202"/>
      <c r="C150" s="89" t="s">
        <v>47</v>
      </c>
      <c r="D150" s="89" t="s">
        <v>40</v>
      </c>
      <c r="E150" s="89" t="s">
        <v>225</v>
      </c>
      <c r="F150" s="104" t="s">
        <v>741</v>
      </c>
      <c r="G150" s="105"/>
      <c r="H150" s="165">
        <v>223796800</v>
      </c>
      <c r="I150" s="165">
        <v>223796800</v>
      </c>
      <c r="J150" s="203">
        <v>223796800</v>
      </c>
      <c r="K150" s="204"/>
    </row>
    <row r="151" spans="1:11" ht="23.25" customHeight="1" x14ac:dyDescent="0.25">
      <c r="A151" s="201" t="s">
        <v>80</v>
      </c>
      <c r="B151" s="202"/>
      <c r="C151" s="89" t="s">
        <v>47</v>
      </c>
      <c r="D151" s="89" t="s">
        <v>40</v>
      </c>
      <c r="E151" s="89" t="s">
        <v>225</v>
      </c>
      <c r="F151" s="104" t="s">
        <v>741</v>
      </c>
      <c r="G151" s="104" t="s">
        <v>61</v>
      </c>
      <c r="H151" s="165">
        <v>223796800</v>
      </c>
      <c r="I151" s="165">
        <v>223796800</v>
      </c>
      <c r="J151" s="203">
        <v>223796800</v>
      </c>
      <c r="K151" s="204"/>
    </row>
    <row r="152" spans="1:11" ht="15" customHeight="1" x14ac:dyDescent="0.25">
      <c r="A152" s="201" t="s">
        <v>107</v>
      </c>
      <c r="B152" s="202"/>
      <c r="C152" s="89" t="s">
        <v>47</v>
      </c>
      <c r="D152" s="89" t="s">
        <v>40</v>
      </c>
      <c r="E152" s="89" t="s">
        <v>225</v>
      </c>
      <c r="F152" s="104" t="s">
        <v>741</v>
      </c>
      <c r="G152" s="104" t="s">
        <v>64</v>
      </c>
      <c r="H152" s="165">
        <v>223796800</v>
      </c>
      <c r="I152" s="165">
        <v>223796800</v>
      </c>
      <c r="J152" s="203">
        <v>223796800</v>
      </c>
      <c r="K152" s="204"/>
    </row>
    <row r="153" spans="1:11" ht="23.25" customHeight="1" x14ac:dyDescent="0.25">
      <c r="A153" s="205" t="s">
        <v>339</v>
      </c>
      <c r="B153" s="206"/>
      <c r="C153" s="89" t="s">
        <v>47</v>
      </c>
      <c r="D153" s="89" t="s">
        <v>40</v>
      </c>
      <c r="E153" s="89" t="s">
        <v>225</v>
      </c>
      <c r="F153" s="89" t="s">
        <v>338</v>
      </c>
      <c r="G153" s="89"/>
      <c r="H153" s="165">
        <v>3300000</v>
      </c>
      <c r="I153" s="165">
        <v>3300000</v>
      </c>
      <c r="J153" s="203">
        <v>3300000</v>
      </c>
      <c r="K153" s="204"/>
    </row>
    <row r="154" spans="1:11" ht="23.25" customHeight="1" x14ac:dyDescent="0.25">
      <c r="A154" s="201" t="s">
        <v>337</v>
      </c>
      <c r="B154" s="202"/>
      <c r="C154" s="89" t="s">
        <v>47</v>
      </c>
      <c r="D154" s="89" t="s">
        <v>40</v>
      </c>
      <c r="E154" s="89" t="s">
        <v>225</v>
      </c>
      <c r="F154" s="104" t="s">
        <v>336</v>
      </c>
      <c r="G154" s="104"/>
      <c r="H154" s="165">
        <v>3000000</v>
      </c>
      <c r="I154" s="165">
        <v>3000000</v>
      </c>
      <c r="J154" s="203">
        <v>3000000</v>
      </c>
      <c r="K154" s="204"/>
    </row>
    <row r="155" spans="1:11" ht="34.5" customHeight="1" x14ac:dyDescent="0.25">
      <c r="A155" s="201" t="s">
        <v>1032</v>
      </c>
      <c r="B155" s="202"/>
      <c r="C155" s="89" t="s">
        <v>47</v>
      </c>
      <c r="D155" s="89" t="s">
        <v>40</v>
      </c>
      <c r="E155" s="89" t="s">
        <v>225</v>
      </c>
      <c r="F155" s="104" t="s">
        <v>1033</v>
      </c>
      <c r="G155" s="105"/>
      <c r="H155" s="165">
        <v>3000000</v>
      </c>
      <c r="I155" s="165">
        <v>3000000</v>
      </c>
      <c r="J155" s="203">
        <v>3000000</v>
      </c>
      <c r="K155" s="204"/>
    </row>
    <row r="156" spans="1:11" ht="23.25" customHeight="1" x14ac:dyDescent="0.25">
      <c r="A156" s="201" t="s">
        <v>1034</v>
      </c>
      <c r="B156" s="202"/>
      <c r="C156" s="89" t="s">
        <v>47</v>
      </c>
      <c r="D156" s="89" t="s">
        <v>40</v>
      </c>
      <c r="E156" s="89" t="s">
        <v>225</v>
      </c>
      <c r="F156" s="104" t="s">
        <v>1035</v>
      </c>
      <c r="G156" s="105"/>
      <c r="H156" s="165">
        <v>3000000</v>
      </c>
      <c r="I156" s="165">
        <v>3000000</v>
      </c>
      <c r="J156" s="203">
        <v>3000000</v>
      </c>
      <c r="K156" s="204"/>
    </row>
    <row r="157" spans="1:11" ht="23.25" customHeight="1" x14ac:dyDescent="0.25">
      <c r="A157" s="201" t="s">
        <v>90</v>
      </c>
      <c r="B157" s="202"/>
      <c r="C157" s="89" t="s">
        <v>47</v>
      </c>
      <c r="D157" s="89" t="s">
        <v>40</v>
      </c>
      <c r="E157" s="89" t="s">
        <v>225</v>
      </c>
      <c r="F157" s="104" t="s">
        <v>1035</v>
      </c>
      <c r="G157" s="104" t="s">
        <v>89</v>
      </c>
      <c r="H157" s="165">
        <v>3000000</v>
      </c>
      <c r="I157" s="165">
        <v>3000000</v>
      </c>
      <c r="J157" s="203">
        <v>3000000</v>
      </c>
      <c r="K157" s="204"/>
    </row>
    <row r="158" spans="1:11" ht="23.25" customHeight="1" x14ac:dyDescent="0.25">
      <c r="A158" s="201" t="s">
        <v>88</v>
      </c>
      <c r="B158" s="202"/>
      <c r="C158" s="89" t="s">
        <v>47</v>
      </c>
      <c r="D158" s="89" t="s">
        <v>40</v>
      </c>
      <c r="E158" s="89" t="s">
        <v>225</v>
      </c>
      <c r="F158" s="104" t="s">
        <v>1035</v>
      </c>
      <c r="G158" s="104" t="s">
        <v>87</v>
      </c>
      <c r="H158" s="165">
        <v>3000000</v>
      </c>
      <c r="I158" s="165">
        <v>3000000</v>
      </c>
      <c r="J158" s="203">
        <v>3000000</v>
      </c>
      <c r="K158" s="204"/>
    </row>
    <row r="159" spans="1:11" ht="15" customHeight="1" x14ac:dyDescent="0.25">
      <c r="A159" s="201" t="s">
        <v>115</v>
      </c>
      <c r="B159" s="202"/>
      <c r="C159" s="89" t="s">
        <v>47</v>
      </c>
      <c r="D159" s="89" t="s">
        <v>40</v>
      </c>
      <c r="E159" s="89" t="s">
        <v>225</v>
      </c>
      <c r="F159" s="104" t="s">
        <v>452</v>
      </c>
      <c r="G159" s="104"/>
      <c r="H159" s="165">
        <v>300000</v>
      </c>
      <c r="I159" s="165">
        <v>300000</v>
      </c>
      <c r="J159" s="203">
        <v>300000</v>
      </c>
      <c r="K159" s="204"/>
    </row>
    <row r="160" spans="1:11" ht="23.25" customHeight="1" x14ac:dyDescent="0.25">
      <c r="A160" s="201" t="s">
        <v>113</v>
      </c>
      <c r="B160" s="202"/>
      <c r="C160" s="89" t="s">
        <v>47</v>
      </c>
      <c r="D160" s="89" t="s">
        <v>40</v>
      </c>
      <c r="E160" s="89" t="s">
        <v>225</v>
      </c>
      <c r="F160" s="104" t="s">
        <v>451</v>
      </c>
      <c r="G160" s="105"/>
      <c r="H160" s="165">
        <v>300000</v>
      </c>
      <c r="I160" s="165">
        <v>300000</v>
      </c>
      <c r="J160" s="203">
        <v>300000</v>
      </c>
      <c r="K160" s="204"/>
    </row>
    <row r="161" spans="1:11" ht="15" customHeight="1" x14ac:dyDescent="0.25">
      <c r="A161" s="201" t="s">
        <v>450</v>
      </c>
      <c r="B161" s="202"/>
      <c r="C161" s="89" t="s">
        <v>47</v>
      </c>
      <c r="D161" s="89" t="s">
        <v>40</v>
      </c>
      <c r="E161" s="89" t="s">
        <v>225</v>
      </c>
      <c r="F161" s="104" t="s">
        <v>449</v>
      </c>
      <c r="G161" s="105"/>
      <c r="H161" s="165">
        <v>300000</v>
      </c>
      <c r="I161" s="165">
        <v>300000</v>
      </c>
      <c r="J161" s="203">
        <v>300000</v>
      </c>
      <c r="K161" s="204"/>
    </row>
    <row r="162" spans="1:11" ht="23.25" customHeight="1" x14ac:dyDescent="0.25">
      <c r="A162" s="201" t="s">
        <v>90</v>
      </c>
      <c r="B162" s="202"/>
      <c r="C162" s="89" t="s">
        <v>47</v>
      </c>
      <c r="D162" s="89" t="s">
        <v>40</v>
      </c>
      <c r="E162" s="89" t="s">
        <v>225</v>
      </c>
      <c r="F162" s="104" t="s">
        <v>449</v>
      </c>
      <c r="G162" s="104" t="s">
        <v>89</v>
      </c>
      <c r="H162" s="165">
        <v>300000</v>
      </c>
      <c r="I162" s="165">
        <v>300000</v>
      </c>
      <c r="J162" s="203">
        <v>300000</v>
      </c>
      <c r="K162" s="204"/>
    </row>
    <row r="163" spans="1:11" ht="23.25" customHeight="1" x14ac:dyDescent="0.25">
      <c r="A163" s="201" t="s">
        <v>88</v>
      </c>
      <c r="B163" s="202"/>
      <c r="C163" s="89" t="s">
        <v>47</v>
      </c>
      <c r="D163" s="89" t="s">
        <v>40</v>
      </c>
      <c r="E163" s="89" t="s">
        <v>225</v>
      </c>
      <c r="F163" s="104" t="s">
        <v>449</v>
      </c>
      <c r="G163" s="104" t="s">
        <v>87</v>
      </c>
      <c r="H163" s="165">
        <v>300000</v>
      </c>
      <c r="I163" s="165">
        <v>300000</v>
      </c>
      <c r="J163" s="203">
        <v>300000</v>
      </c>
      <c r="K163" s="204"/>
    </row>
    <row r="164" spans="1:11" ht="15" customHeight="1" x14ac:dyDescent="0.25">
      <c r="A164" s="205" t="s">
        <v>268</v>
      </c>
      <c r="B164" s="206"/>
      <c r="C164" s="89" t="s">
        <v>47</v>
      </c>
      <c r="D164" s="89" t="s">
        <v>40</v>
      </c>
      <c r="E164" s="89" t="s">
        <v>225</v>
      </c>
      <c r="F164" s="89" t="s">
        <v>267</v>
      </c>
      <c r="G164" s="89"/>
      <c r="H164" s="165">
        <v>15898901.92</v>
      </c>
      <c r="I164" s="165">
        <v>553596151.91999996</v>
      </c>
      <c r="J164" s="203">
        <v>1467802841.9200001</v>
      </c>
      <c r="K164" s="204"/>
    </row>
    <row r="165" spans="1:11" ht="15" customHeight="1" x14ac:dyDescent="0.25">
      <c r="A165" s="201" t="s">
        <v>597</v>
      </c>
      <c r="B165" s="202"/>
      <c r="C165" s="89" t="s">
        <v>47</v>
      </c>
      <c r="D165" s="89" t="s">
        <v>40</v>
      </c>
      <c r="E165" s="89" t="s">
        <v>225</v>
      </c>
      <c r="F165" s="104" t="s">
        <v>275</v>
      </c>
      <c r="G165" s="105"/>
      <c r="H165" s="165">
        <v>410000</v>
      </c>
      <c r="I165" s="165">
        <v>410000</v>
      </c>
      <c r="J165" s="203">
        <v>410000</v>
      </c>
      <c r="K165" s="204"/>
    </row>
    <row r="166" spans="1:11" ht="15" customHeight="1" x14ac:dyDescent="0.25">
      <c r="A166" s="201" t="s">
        <v>202</v>
      </c>
      <c r="B166" s="202"/>
      <c r="C166" s="89" t="s">
        <v>47</v>
      </c>
      <c r="D166" s="89" t="s">
        <v>40</v>
      </c>
      <c r="E166" s="89" t="s">
        <v>225</v>
      </c>
      <c r="F166" s="104" t="s">
        <v>275</v>
      </c>
      <c r="G166" s="104" t="s">
        <v>50</v>
      </c>
      <c r="H166" s="165">
        <v>410000</v>
      </c>
      <c r="I166" s="165">
        <v>410000</v>
      </c>
      <c r="J166" s="203">
        <v>410000</v>
      </c>
      <c r="K166" s="204"/>
    </row>
    <row r="167" spans="1:11" ht="15" customHeight="1" x14ac:dyDescent="0.25">
      <c r="A167" s="201" t="s">
        <v>201</v>
      </c>
      <c r="B167" s="202"/>
      <c r="C167" s="89" t="s">
        <v>47</v>
      </c>
      <c r="D167" s="89" t="s">
        <v>40</v>
      </c>
      <c r="E167" s="89" t="s">
        <v>225</v>
      </c>
      <c r="F167" s="104" t="s">
        <v>275</v>
      </c>
      <c r="G167" s="104" t="s">
        <v>200</v>
      </c>
      <c r="H167" s="165">
        <v>410000</v>
      </c>
      <c r="I167" s="165">
        <v>410000</v>
      </c>
      <c r="J167" s="203">
        <v>410000</v>
      </c>
      <c r="K167" s="204"/>
    </row>
    <row r="168" spans="1:11" ht="15" customHeight="1" x14ac:dyDescent="0.25">
      <c r="A168" s="201" t="s">
        <v>448</v>
      </c>
      <c r="B168" s="202"/>
      <c r="C168" s="89" t="s">
        <v>47</v>
      </c>
      <c r="D168" s="89" t="s">
        <v>40</v>
      </c>
      <c r="E168" s="89" t="s">
        <v>225</v>
      </c>
      <c r="F168" s="104" t="s">
        <v>446</v>
      </c>
      <c r="G168" s="105"/>
      <c r="H168" s="165">
        <v>15488901.92</v>
      </c>
      <c r="I168" s="165">
        <v>553186151.91999996</v>
      </c>
      <c r="J168" s="203">
        <v>1467392841.9200001</v>
      </c>
      <c r="K168" s="204"/>
    </row>
    <row r="169" spans="1:11" ht="15" customHeight="1" x14ac:dyDescent="0.25">
      <c r="A169" s="201" t="s">
        <v>202</v>
      </c>
      <c r="B169" s="202"/>
      <c r="C169" s="89" t="s">
        <v>47</v>
      </c>
      <c r="D169" s="89" t="s">
        <v>40</v>
      </c>
      <c r="E169" s="89" t="s">
        <v>225</v>
      </c>
      <c r="F169" s="104" t="s">
        <v>446</v>
      </c>
      <c r="G169" s="104" t="s">
        <v>50</v>
      </c>
      <c r="H169" s="165">
        <v>15488901.92</v>
      </c>
      <c r="I169" s="165">
        <v>553186151.91999996</v>
      </c>
      <c r="J169" s="203">
        <v>1467392841.9200001</v>
      </c>
      <c r="K169" s="204"/>
    </row>
    <row r="170" spans="1:11" ht="15" customHeight="1" x14ac:dyDescent="0.25">
      <c r="A170" s="201" t="s">
        <v>201</v>
      </c>
      <c r="B170" s="202"/>
      <c r="C170" s="89" t="s">
        <v>47</v>
      </c>
      <c r="D170" s="89" t="s">
        <v>40</v>
      </c>
      <c r="E170" s="89" t="s">
        <v>225</v>
      </c>
      <c r="F170" s="104" t="s">
        <v>446</v>
      </c>
      <c r="G170" s="104" t="s">
        <v>200</v>
      </c>
      <c r="H170" s="165">
        <v>14708710.48</v>
      </c>
      <c r="I170" s="165">
        <v>5000000</v>
      </c>
      <c r="J170" s="203">
        <v>5000000</v>
      </c>
      <c r="K170" s="204"/>
    </row>
    <row r="171" spans="1:11" ht="15" customHeight="1" x14ac:dyDescent="0.25">
      <c r="A171" s="201" t="s">
        <v>447</v>
      </c>
      <c r="B171" s="202"/>
      <c r="C171" s="89" t="s">
        <v>47</v>
      </c>
      <c r="D171" s="89" t="s">
        <v>40</v>
      </c>
      <c r="E171" s="89" t="s">
        <v>225</v>
      </c>
      <c r="F171" s="104" t="s">
        <v>446</v>
      </c>
      <c r="G171" s="104" t="s">
        <v>445</v>
      </c>
      <c r="H171" s="165">
        <v>780191.44</v>
      </c>
      <c r="I171" s="165">
        <v>548186151.91999996</v>
      </c>
      <c r="J171" s="203">
        <v>1462392841.9200001</v>
      </c>
      <c r="K171" s="204"/>
    </row>
    <row r="172" spans="1:11" ht="23.25" customHeight="1" x14ac:dyDescent="0.25">
      <c r="A172" s="205" t="s">
        <v>671</v>
      </c>
      <c r="B172" s="206"/>
      <c r="C172" s="89" t="s">
        <v>47</v>
      </c>
      <c r="D172" s="89" t="s">
        <v>70</v>
      </c>
      <c r="E172" s="89"/>
      <c r="F172" s="90"/>
      <c r="G172" s="90"/>
      <c r="H172" s="165">
        <v>161041900</v>
      </c>
      <c r="I172" s="165">
        <v>170235600</v>
      </c>
      <c r="J172" s="203">
        <v>170235600</v>
      </c>
      <c r="K172" s="204"/>
    </row>
    <row r="173" spans="1:11" ht="15" customHeight="1" x14ac:dyDescent="0.25">
      <c r="A173" s="205" t="s">
        <v>972</v>
      </c>
      <c r="B173" s="206"/>
      <c r="C173" s="89" t="s">
        <v>47</v>
      </c>
      <c r="D173" s="89" t="s">
        <v>70</v>
      </c>
      <c r="E173" s="89" t="s">
        <v>170</v>
      </c>
      <c r="F173" s="90"/>
      <c r="G173" s="90"/>
      <c r="H173" s="165">
        <v>3650000</v>
      </c>
      <c r="I173" s="165">
        <v>3700000</v>
      </c>
      <c r="J173" s="203">
        <v>3700000</v>
      </c>
      <c r="K173" s="204"/>
    </row>
    <row r="174" spans="1:11" ht="23.25" customHeight="1" x14ac:dyDescent="0.25">
      <c r="A174" s="205" t="s">
        <v>344</v>
      </c>
      <c r="B174" s="206"/>
      <c r="C174" s="89" t="s">
        <v>47</v>
      </c>
      <c r="D174" s="89" t="s">
        <v>70</v>
      </c>
      <c r="E174" s="89" t="s">
        <v>170</v>
      </c>
      <c r="F174" s="89" t="s">
        <v>343</v>
      </c>
      <c r="G174" s="89"/>
      <c r="H174" s="165">
        <v>3650000</v>
      </c>
      <c r="I174" s="165">
        <v>3700000</v>
      </c>
      <c r="J174" s="203">
        <v>3700000</v>
      </c>
      <c r="K174" s="204"/>
    </row>
    <row r="175" spans="1:11" ht="23.25" customHeight="1" x14ac:dyDescent="0.25">
      <c r="A175" s="201" t="s">
        <v>742</v>
      </c>
      <c r="B175" s="202"/>
      <c r="C175" s="89" t="s">
        <v>47</v>
      </c>
      <c r="D175" s="89" t="s">
        <v>70</v>
      </c>
      <c r="E175" s="89" t="s">
        <v>170</v>
      </c>
      <c r="F175" s="104" t="s">
        <v>443</v>
      </c>
      <c r="G175" s="104"/>
      <c r="H175" s="165">
        <v>200000</v>
      </c>
      <c r="I175" s="165">
        <v>200000</v>
      </c>
      <c r="J175" s="203">
        <v>200000</v>
      </c>
      <c r="K175" s="204"/>
    </row>
    <row r="176" spans="1:11" ht="57" customHeight="1" x14ac:dyDescent="0.25">
      <c r="A176" s="201" t="s">
        <v>743</v>
      </c>
      <c r="B176" s="202"/>
      <c r="C176" s="89" t="s">
        <v>47</v>
      </c>
      <c r="D176" s="89" t="s">
        <v>70</v>
      </c>
      <c r="E176" s="89" t="s">
        <v>170</v>
      </c>
      <c r="F176" s="104" t="s">
        <v>744</v>
      </c>
      <c r="G176" s="105"/>
      <c r="H176" s="165">
        <v>200000</v>
      </c>
      <c r="I176" s="165">
        <v>200000</v>
      </c>
      <c r="J176" s="203">
        <v>200000</v>
      </c>
      <c r="K176" s="204"/>
    </row>
    <row r="177" spans="1:11" ht="23.25" customHeight="1" x14ac:dyDescent="0.25">
      <c r="A177" s="201" t="s">
        <v>442</v>
      </c>
      <c r="B177" s="202"/>
      <c r="C177" s="89" t="s">
        <v>47</v>
      </c>
      <c r="D177" s="89" t="s">
        <v>70</v>
      </c>
      <c r="E177" s="89" t="s">
        <v>170</v>
      </c>
      <c r="F177" s="104" t="s">
        <v>745</v>
      </c>
      <c r="G177" s="105"/>
      <c r="H177" s="165">
        <v>200000</v>
      </c>
      <c r="I177" s="165">
        <v>200000</v>
      </c>
      <c r="J177" s="203">
        <v>200000</v>
      </c>
      <c r="K177" s="204"/>
    </row>
    <row r="178" spans="1:11" ht="23.25" customHeight="1" x14ac:dyDescent="0.25">
      <c r="A178" s="201" t="s">
        <v>90</v>
      </c>
      <c r="B178" s="202"/>
      <c r="C178" s="89" t="s">
        <v>47</v>
      </c>
      <c r="D178" s="89" t="s">
        <v>70</v>
      </c>
      <c r="E178" s="89" t="s">
        <v>170</v>
      </c>
      <c r="F178" s="104" t="s">
        <v>745</v>
      </c>
      <c r="G178" s="104" t="s">
        <v>89</v>
      </c>
      <c r="H178" s="165">
        <v>200000</v>
      </c>
      <c r="I178" s="165">
        <v>200000</v>
      </c>
      <c r="J178" s="203">
        <v>200000</v>
      </c>
      <c r="K178" s="204"/>
    </row>
    <row r="179" spans="1:11" ht="23.25" customHeight="1" x14ac:dyDescent="0.25">
      <c r="A179" s="201" t="s">
        <v>88</v>
      </c>
      <c r="B179" s="202"/>
      <c r="C179" s="89" t="s">
        <v>47</v>
      </c>
      <c r="D179" s="89" t="s">
        <v>70</v>
      </c>
      <c r="E179" s="89" t="s">
        <v>170</v>
      </c>
      <c r="F179" s="104" t="s">
        <v>745</v>
      </c>
      <c r="G179" s="104" t="s">
        <v>87</v>
      </c>
      <c r="H179" s="165">
        <v>200000</v>
      </c>
      <c r="I179" s="165">
        <v>200000</v>
      </c>
      <c r="J179" s="203">
        <v>200000</v>
      </c>
      <c r="K179" s="204"/>
    </row>
    <row r="180" spans="1:11" ht="34.5" customHeight="1" x14ac:dyDescent="0.25">
      <c r="A180" s="201" t="s">
        <v>750</v>
      </c>
      <c r="B180" s="202"/>
      <c r="C180" s="89" t="s">
        <v>47</v>
      </c>
      <c r="D180" s="89" t="s">
        <v>70</v>
      </c>
      <c r="E180" s="89" t="s">
        <v>170</v>
      </c>
      <c r="F180" s="104" t="s">
        <v>440</v>
      </c>
      <c r="G180" s="104"/>
      <c r="H180" s="165">
        <v>3450000</v>
      </c>
      <c r="I180" s="165">
        <v>3500000</v>
      </c>
      <c r="J180" s="203">
        <v>3500000</v>
      </c>
      <c r="K180" s="204"/>
    </row>
    <row r="181" spans="1:11" ht="79.5" customHeight="1" x14ac:dyDescent="0.25">
      <c r="A181" s="201" t="s">
        <v>751</v>
      </c>
      <c r="B181" s="202"/>
      <c r="C181" s="89" t="s">
        <v>47</v>
      </c>
      <c r="D181" s="89" t="s">
        <v>70</v>
      </c>
      <c r="E181" s="89" t="s">
        <v>170</v>
      </c>
      <c r="F181" s="104" t="s">
        <v>439</v>
      </c>
      <c r="G181" s="105"/>
      <c r="H181" s="165">
        <v>1950000</v>
      </c>
      <c r="I181" s="165">
        <v>2000000</v>
      </c>
      <c r="J181" s="203">
        <v>2000000</v>
      </c>
      <c r="K181" s="204"/>
    </row>
    <row r="182" spans="1:11" ht="34.5" customHeight="1" x14ac:dyDescent="0.25">
      <c r="A182" s="201" t="s">
        <v>438</v>
      </c>
      <c r="B182" s="202"/>
      <c r="C182" s="89" t="s">
        <v>47</v>
      </c>
      <c r="D182" s="89" t="s">
        <v>70</v>
      </c>
      <c r="E182" s="89" t="s">
        <v>170</v>
      </c>
      <c r="F182" s="104" t="s">
        <v>437</v>
      </c>
      <c r="G182" s="105"/>
      <c r="H182" s="165">
        <v>1950000</v>
      </c>
      <c r="I182" s="165">
        <v>2000000</v>
      </c>
      <c r="J182" s="203">
        <v>2000000</v>
      </c>
      <c r="K182" s="204"/>
    </row>
    <row r="183" spans="1:11" ht="23.25" customHeight="1" x14ac:dyDescent="0.25">
      <c r="A183" s="201" t="s">
        <v>90</v>
      </c>
      <c r="B183" s="202"/>
      <c r="C183" s="89" t="s">
        <v>47</v>
      </c>
      <c r="D183" s="89" t="s">
        <v>70</v>
      </c>
      <c r="E183" s="89" t="s">
        <v>170</v>
      </c>
      <c r="F183" s="104" t="s">
        <v>437</v>
      </c>
      <c r="G183" s="104" t="s">
        <v>89</v>
      </c>
      <c r="H183" s="165">
        <v>1950000</v>
      </c>
      <c r="I183" s="165">
        <v>2000000</v>
      </c>
      <c r="J183" s="203">
        <v>2000000</v>
      </c>
      <c r="K183" s="204"/>
    </row>
    <row r="184" spans="1:11" ht="23.25" customHeight="1" x14ac:dyDescent="0.25">
      <c r="A184" s="201" t="s">
        <v>88</v>
      </c>
      <c r="B184" s="202"/>
      <c r="C184" s="89" t="s">
        <v>47</v>
      </c>
      <c r="D184" s="89" t="s">
        <v>70</v>
      </c>
      <c r="E184" s="89" t="s">
        <v>170</v>
      </c>
      <c r="F184" s="104" t="s">
        <v>437</v>
      </c>
      <c r="G184" s="104" t="s">
        <v>87</v>
      </c>
      <c r="H184" s="165">
        <v>1950000</v>
      </c>
      <c r="I184" s="165">
        <v>2000000</v>
      </c>
      <c r="J184" s="203">
        <v>2000000</v>
      </c>
      <c r="K184" s="204"/>
    </row>
    <row r="185" spans="1:11" ht="45.75" customHeight="1" x14ac:dyDescent="0.25">
      <c r="A185" s="201" t="s">
        <v>973</v>
      </c>
      <c r="B185" s="202"/>
      <c r="C185" s="89" t="s">
        <v>47</v>
      </c>
      <c r="D185" s="89" t="s">
        <v>70</v>
      </c>
      <c r="E185" s="89" t="s">
        <v>170</v>
      </c>
      <c r="F185" s="104" t="s">
        <v>974</v>
      </c>
      <c r="G185" s="105"/>
      <c r="H185" s="165">
        <v>500000</v>
      </c>
      <c r="I185" s="165">
        <v>500000</v>
      </c>
      <c r="J185" s="203">
        <v>500000</v>
      </c>
      <c r="K185" s="204"/>
    </row>
    <row r="186" spans="1:11" ht="34.5" customHeight="1" x14ac:dyDescent="0.25">
      <c r="A186" s="201" t="s">
        <v>975</v>
      </c>
      <c r="B186" s="202"/>
      <c r="C186" s="89" t="s">
        <v>47</v>
      </c>
      <c r="D186" s="89" t="s">
        <v>70</v>
      </c>
      <c r="E186" s="89" t="s">
        <v>170</v>
      </c>
      <c r="F186" s="104" t="s">
        <v>976</v>
      </c>
      <c r="G186" s="105"/>
      <c r="H186" s="165">
        <v>500000</v>
      </c>
      <c r="I186" s="165">
        <v>500000</v>
      </c>
      <c r="J186" s="203">
        <v>500000</v>
      </c>
      <c r="K186" s="204"/>
    </row>
    <row r="187" spans="1:11" ht="23.25" customHeight="1" x14ac:dyDescent="0.25">
      <c r="A187" s="201" t="s">
        <v>90</v>
      </c>
      <c r="B187" s="202"/>
      <c r="C187" s="89" t="s">
        <v>47</v>
      </c>
      <c r="D187" s="89" t="s">
        <v>70</v>
      </c>
      <c r="E187" s="89" t="s">
        <v>170</v>
      </c>
      <c r="F187" s="104" t="s">
        <v>976</v>
      </c>
      <c r="G187" s="104" t="s">
        <v>89</v>
      </c>
      <c r="H187" s="165">
        <v>500000</v>
      </c>
      <c r="I187" s="165">
        <v>500000</v>
      </c>
      <c r="J187" s="203">
        <v>500000</v>
      </c>
      <c r="K187" s="204"/>
    </row>
    <row r="188" spans="1:11" ht="23.25" customHeight="1" x14ac:dyDescent="0.25">
      <c r="A188" s="201" t="s">
        <v>88</v>
      </c>
      <c r="B188" s="202"/>
      <c r="C188" s="89" t="s">
        <v>47</v>
      </c>
      <c r="D188" s="89" t="s">
        <v>70</v>
      </c>
      <c r="E188" s="89" t="s">
        <v>170</v>
      </c>
      <c r="F188" s="104" t="s">
        <v>976</v>
      </c>
      <c r="G188" s="104" t="s">
        <v>87</v>
      </c>
      <c r="H188" s="165">
        <v>500000</v>
      </c>
      <c r="I188" s="165">
        <v>500000</v>
      </c>
      <c r="J188" s="203">
        <v>500000</v>
      </c>
      <c r="K188" s="204"/>
    </row>
    <row r="189" spans="1:11" ht="45.75" customHeight="1" x14ac:dyDescent="0.25">
      <c r="A189" s="201" t="s">
        <v>1082</v>
      </c>
      <c r="B189" s="202"/>
      <c r="C189" s="89" t="s">
        <v>47</v>
      </c>
      <c r="D189" s="89" t="s">
        <v>70</v>
      </c>
      <c r="E189" s="89" t="s">
        <v>170</v>
      </c>
      <c r="F189" s="104" t="s">
        <v>1083</v>
      </c>
      <c r="G189" s="105"/>
      <c r="H189" s="165">
        <v>1000000</v>
      </c>
      <c r="I189" s="165">
        <v>1000000</v>
      </c>
      <c r="J189" s="203">
        <v>1000000</v>
      </c>
      <c r="K189" s="204"/>
    </row>
    <row r="190" spans="1:11" ht="23.25" customHeight="1" x14ac:dyDescent="0.25">
      <c r="A190" s="201" t="s">
        <v>1084</v>
      </c>
      <c r="B190" s="202"/>
      <c r="C190" s="89" t="s">
        <v>47</v>
      </c>
      <c r="D190" s="89" t="s">
        <v>70</v>
      </c>
      <c r="E190" s="89" t="s">
        <v>170</v>
      </c>
      <c r="F190" s="104" t="s">
        <v>1085</v>
      </c>
      <c r="G190" s="105"/>
      <c r="H190" s="165">
        <v>1000000</v>
      </c>
      <c r="I190" s="165">
        <v>1000000</v>
      </c>
      <c r="J190" s="203">
        <v>1000000</v>
      </c>
      <c r="K190" s="204"/>
    </row>
    <row r="191" spans="1:11" ht="23.25" customHeight="1" x14ac:dyDescent="0.25">
      <c r="A191" s="201" t="s">
        <v>90</v>
      </c>
      <c r="B191" s="202"/>
      <c r="C191" s="89" t="s">
        <v>47</v>
      </c>
      <c r="D191" s="89" t="s">
        <v>70</v>
      </c>
      <c r="E191" s="89" t="s">
        <v>170</v>
      </c>
      <c r="F191" s="104" t="s">
        <v>1085</v>
      </c>
      <c r="G191" s="104" t="s">
        <v>89</v>
      </c>
      <c r="H191" s="165">
        <v>1000000</v>
      </c>
      <c r="I191" s="165">
        <v>1000000</v>
      </c>
      <c r="J191" s="203">
        <v>1000000</v>
      </c>
      <c r="K191" s="204"/>
    </row>
    <row r="192" spans="1:11" ht="23.25" customHeight="1" x14ac:dyDescent="0.25">
      <c r="A192" s="201" t="s">
        <v>88</v>
      </c>
      <c r="B192" s="202"/>
      <c r="C192" s="89" t="s">
        <v>47</v>
      </c>
      <c r="D192" s="89" t="s">
        <v>70</v>
      </c>
      <c r="E192" s="89" t="s">
        <v>170</v>
      </c>
      <c r="F192" s="104" t="s">
        <v>1085</v>
      </c>
      <c r="G192" s="104" t="s">
        <v>87</v>
      </c>
      <c r="H192" s="165">
        <v>1000000</v>
      </c>
      <c r="I192" s="165">
        <v>1000000</v>
      </c>
      <c r="J192" s="203">
        <v>1000000</v>
      </c>
      <c r="K192" s="204"/>
    </row>
    <row r="193" spans="1:11" ht="23.25" customHeight="1" x14ac:dyDescent="0.25">
      <c r="A193" s="205" t="s">
        <v>444</v>
      </c>
      <c r="B193" s="206"/>
      <c r="C193" s="89" t="s">
        <v>47</v>
      </c>
      <c r="D193" s="89" t="s">
        <v>70</v>
      </c>
      <c r="E193" s="89" t="s">
        <v>161</v>
      </c>
      <c r="F193" s="90"/>
      <c r="G193" s="90"/>
      <c r="H193" s="165">
        <v>75762500</v>
      </c>
      <c r="I193" s="165">
        <v>72419100</v>
      </c>
      <c r="J193" s="203">
        <v>72419100</v>
      </c>
      <c r="K193" s="204"/>
    </row>
    <row r="194" spans="1:11" ht="23.25" customHeight="1" x14ac:dyDescent="0.25">
      <c r="A194" s="205" t="s">
        <v>344</v>
      </c>
      <c r="B194" s="206"/>
      <c r="C194" s="89" t="s">
        <v>47</v>
      </c>
      <c r="D194" s="89" t="s">
        <v>70</v>
      </c>
      <c r="E194" s="89" t="s">
        <v>161</v>
      </c>
      <c r="F194" s="89" t="s">
        <v>343</v>
      </c>
      <c r="G194" s="89"/>
      <c r="H194" s="165">
        <v>75762500</v>
      </c>
      <c r="I194" s="165">
        <v>72419100</v>
      </c>
      <c r="J194" s="203">
        <v>72419100</v>
      </c>
      <c r="K194" s="204"/>
    </row>
    <row r="195" spans="1:11" ht="23.25" customHeight="1" x14ac:dyDescent="0.25">
      <c r="A195" s="201" t="s">
        <v>742</v>
      </c>
      <c r="B195" s="202"/>
      <c r="C195" s="89" t="s">
        <v>47</v>
      </c>
      <c r="D195" s="89" t="s">
        <v>70</v>
      </c>
      <c r="E195" s="89" t="s">
        <v>161</v>
      </c>
      <c r="F195" s="104" t="s">
        <v>443</v>
      </c>
      <c r="G195" s="104"/>
      <c r="H195" s="165">
        <v>5066600</v>
      </c>
      <c r="I195" s="165">
        <v>10997200</v>
      </c>
      <c r="J195" s="203">
        <v>10997200</v>
      </c>
      <c r="K195" s="204"/>
    </row>
    <row r="196" spans="1:11" ht="23.25" customHeight="1" x14ac:dyDescent="0.25">
      <c r="A196" s="201" t="s">
        <v>991</v>
      </c>
      <c r="B196" s="202"/>
      <c r="C196" s="89" t="s">
        <v>47</v>
      </c>
      <c r="D196" s="89" t="s">
        <v>70</v>
      </c>
      <c r="E196" s="89" t="s">
        <v>161</v>
      </c>
      <c r="F196" s="104" t="s">
        <v>992</v>
      </c>
      <c r="G196" s="105"/>
      <c r="H196" s="165">
        <v>500000</v>
      </c>
      <c r="I196" s="165">
        <v>500000</v>
      </c>
      <c r="J196" s="203">
        <v>500000</v>
      </c>
      <c r="K196" s="204"/>
    </row>
    <row r="197" spans="1:11" ht="23.25" customHeight="1" x14ac:dyDescent="0.25">
      <c r="A197" s="201" t="s">
        <v>442</v>
      </c>
      <c r="B197" s="202"/>
      <c r="C197" s="89" t="s">
        <v>47</v>
      </c>
      <c r="D197" s="89" t="s">
        <v>70</v>
      </c>
      <c r="E197" s="89" t="s">
        <v>161</v>
      </c>
      <c r="F197" s="104" t="s">
        <v>993</v>
      </c>
      <c r="G197" s="105"/>
      <c r="H197" s="165">
        <v>500000</v>
      </c>
      <c r="I197" s="165">
        <v>500000</v>
      </c>
      <c r="J197" s="203">
        <v>500000</v>
      </c>
      <c r="K197" s="204"/>
    </row>
    <row r="198" spans="1:11" ht="23.25" customHeight="1" x14ac:dyDescent="0.25">
      <c r="A198" s="201" t="s">
        <v>90</v>
      </c>
      <c r="B198" s="202"/>
      <c r="C198" s="89" t="s">
        <v>47</v>
      </c>
      <c r="D198" s="89" t="s">
        <v>70</v>
      </c>
      <c r="E198" s="89" t="s">
        <v>161</v>
      </c>
      <c r="F198" s="104" t="s">
        <v>993</v>
      </c>
      <c r="G198" s="104" t="s">
        <v>89</v>
      </c>
      <c r="H198" s="165">
        <v>500000</v>
      </c>
      <c r="I198" s="165">
        <v>500000</v>
      </c>
      <c r="J198" s="203">
        <v>500000</v>
      </c>
      <c r="K198" s="204"/>
    </row>
    <row r="199" spans="1:11" ht="23.25" customHeight="1" x14ac:dyDescent="0.25">
      <c r="A199" s="201" t="s">
        <v>88</v>
      </c>
      <c r="B199" s="202"/>
      <c r="C199" s="89" t="s">
        <v>47</v>
      </c>
      <c r="D199" s="89" t="s">
        <v>70</v>
      </c>
      <c r="E199" s="89" t="s">
        <v>161</v>
      </c>
      <c r="F199" s="104" t="s">
        <v>993</v>
      </c>
      <c r="G199" s="104" t="s">
        <v>87</v>
      </c>
      <c r="H199" s="165">
        <v>500000</v>
      </c>
      <c r="I199" s="165">
        <v>500000</v>
      </c>
      <c r="J199" s="203">
        <v>500000</v>
      </c>
      <c r="K199" s="204"/>
    </row>
    <row r="200" spans="1:11" ht="57" customHeight="1" x14ac:dyDescent="0.25">
      <c r="A200" s="201" t="s">
        <v>743</v>
      </c>
      <c r="B200" s="202"/>
      <c r="C200" s="89" t="s">
        <v>47</v>
      </c>
      <c r="D200" s="89" t="s">
        <v>70</v>
      </c>
      <c r="E200" s="89" t="s">
        <v>161</v>
      </c>
      <c r="F200" s="104" t="s">
        <v>744</v>
      </c>
      <c r="G200" s="105"/>
      <c r="H200" s="165">
        <v>200000</v>
      </c>
      <c r="I200" s="165">
        <v>200000</v>
      </c>
      <c r="J200" s="203">
        <v>200000</v>
      </c>
      <c r="K200" s="204"/>
    </row>
    <row r="201" spans="1:11" ht="23.25" customHeight="1" x14ac:dyDescent="0.25">
      <c r="A201" s="201" t="s">
        <v>442</v>
      </c>
      <c r="B201" s="202"/>
      <c r="C201" s="89" t="s">
        <v>47</v>
      </c>
      <c r="D201" s="89" t="s">
        <v>70</v>
      </c>
      <c r="E201" s="89" t="s">
        <v>161</v>
      </c>
      <c r="F201" s="104" t="s">
        <v>745</v>
      </c>
      <c r="G201" s="105"/>
      <c r="H201" s="165">
        <v>200000</v>
      </c>
      <c r="I201" s="165">
        <v>200000</v>
      </c>
      <c r="J201" s="203">
        <v>200000</v>
      </c>
      <c r="K201" s="204"/>
    </row>
    <row r="202" spans="1:11" ht="23.25" customHeight="1" x14ac:dyDescent="0.25">
      <c r="A202" s="201" t="s">
        <v>90</v>
      </c>
      <c r="B202" s="202"/>
      <c r="C202" s="89" t="s">
        <v>47</v>
      </c>
      <c r="D202" s="89" t="s">
        <v>70</v>
      </c>
      <c r="E202" s="89" t="s">
        <v>161</v>
      </c>
      <c r="F202" s="104" t="s">
        <v>745</v>
      </c>
      <c r="G202" s="104" t="s">
        <v>89</v>
      </c>
      <c r="H202" s="165">
        <v>200000</v>
      </c>
      <c r="I202" s="165">
        <v>200000</v>
      </c>
      <c r="J202" s="203">
        <v>200000</v>
      </c>
      <c r="K202" s="204"/>
    </row>
    <row r="203" spans="1:11" ht="23.25" customHeight="1" x14ac:dyDescent="0.25">
      <c r="A203" s="201" t="s">
        <v>88</v>
      </c>
      <c r="B203" s="202"/>
      <c r="C203" s="89" t="s">
        <v>47</v>
      </c>
      <c r="D203" s="89" t="s">
        <v>70</v>
      </c>
      <c r="E203" s="89" t="s">
        <v>161</v>
      </c>
      <c r="F203" s="104" t="s">
        <v>745</v>
      </c>
      <c r="G203" s="104" t="s">
        <v>87</v>
      </c>
      <c r="H203" s="165">
        <v>200000</v>
      </c>
      <c r="I203" s="165">
        <v>200000</v>
      </c>
      <c r="J203" s="203">
        <v>200000</v>
      </c>
      <c r="K203" s="204"/>
    </row>
    <row r="204" spans="1:11" ht="34.5" customHeight="1" x14ac:dyDescent="0.25">
      <c r="A204" s="201" t="s">
        <v>746</v>
      </c>
      <c r="B204" s="202"/>
      <c r="C204" s="89" t="s">
        <v>47</v>
      </c>
      <c r="D204" s="89" t="s">
        <v>70</v>
      </c>
      <c r="E204" s="89" t="s">
        <v>161</v>
      </c>
      <c r="F204" s="104" t="s">
        <v>747</v>
      </c>
      <c r="G204" s="105"/>
      <c r="H204" s="165">
        <v>4366600</v>
      </c>
      <c r="I204" s="165">
        <v>10297200</v>
      </c>
      <c r="J204" s="203">
        <v>10297200</v>
      </c>
      <c r="K204" s="204"/>
    </row>
    <row r="205" spans="1:11" ht="34.5" customHeight="1" x14ac:dyDescent="0.25">
      <c r="A205" s="201" t="s">
        <v>748</v>
      </c>
      <c r="B205" s="202"/>
      <c r="C205" s="89" t="s">
        <v>47</v>
      </c>
      <c r="D205" s="89" t="s">
        <v>70</v>
      </c>
      <c r="E205" s="89" t="s">
        <v>161</v>
      </c>
      <c r="F205" s="104" t="s">
        <v>749</v>
      </c>
      <c r="G205" s="105"/>
      <c r="H205" s="165">
        <v>4366600</v>
      </c>
      <c r="I205" s="165">
        <v>10297200</v>
      </c>
      <c r="J205" s="203">
        <v>10297200</v>
      </c>
      <c r="K205" s="204"/>
    </row>
    <row r="206" spans="1:11" ht="23.25" customHeight="1" x14ac:dyDescent="0.25">
      <c r="A206" s="201" t="s">
        <v>90</v>
      </c>
      <c r="B206" s="202"/>
      <c r="C206" s="89" t="s">
        <v>47</v>
      </c>
      <c r="D206" s="89" t="s">
        <v>70</v>
      </c>
      <c r="E206" s="89" t="s">
        <v>161</v>
      </c>
      <c r="F206" s="104" t="s">
        <v>749</v>
      </c>
      <c r="G206" s="104" t="s">
        <v>89</v>
      </c>
      <c r="H206" s="165">
        <v>4366600</v>
      </c>
      <c r="I206" s="165">
        <v>10297200</v>
      </c>
      <c r="J206" s="203">
        <v>10297200</v>
      </c>
      <c r="K206" s="204"/>
    </row>
    <row r="207" spans="1:11" ht="23.25" customHeight="1" x14ac:dyDescent="0.25">
      <c r="A207" s="201" t="s">
        <v>88</v>
      </c>
      <c r="B207" s="202"/>
      <c r="C207" s="89" t="s">
        <v>47</v>
      </c>
      <c r="D207" s="89" t="s">
        <v>70</v>
      </c>
      <c r="E207" s="89" t="s">
        <v>161</v>
      </c>
      <c r="F207" s="104" t="s">
        <v>749</v>
      </c>
      <c r="G207" s="104" t="s">
        <v>87</v>
      </c>
      <c r="H207" s="165">
        <v>4366600</v>
      </c>
      <c r="I207" s="165">
        <v>10297200</v>
      </c>
      <c r="J207" s="203">
        <v>10297200</v>
      </c>
      <c r="K207" s="204"/>
    </row>
    <row r="208" spans="1:11" ht="23.25" customHeight="1" x14ac:dyDescent="0.25">
      <c r="A208" s="201" t="s">
        <v>436</v>
      </c>
      <c r="B208" s="202"/>
      <c r="C208" s="89" t="s">
        <v>47</v>
      </c>
      <c r="D208" s="89" t="s">
        <v>70</v>
      </c>
      <c r="E208" s="89" t="s">
        <v>161</v>
      </c>
      <c r="F208" s="104" t="s">
        <v>435</v>
      </c>
      <c r="G208" s="104"/>
      <c r="H208" s="165">
        <v>25170800</v>
      </c>
      <c r="I208" s="165">
        <v>3152000</v>
      </c>
      <c r="J208" s="203">
        <v>3152000</v>
      </c>
      <c r="K208" s="204"/>
    </row>
    <row r="209" spans="1:11" ht="34.5" customHeight="1" x14ac:dyDescent="0.25">
      <c r="A209" s="201" t="s">
        <v>752</v>
      </c>
      <c r="B209" s="202"/>
      <c r="C209" s="89" t="s">
        <v>47</v>
      </c>
      <c r="D209" s="89" t="s">
        <v>70</v>
      </c>
      <c r="E209" s="89" t="s">
        <v>161</v>
      </c>
      <c r="F209" s="104" t="s">
        <v>434</v>
      </c>
      <c r="G209" s="105"/>
      <c r="H209" s="165">
        <v>25170800</v>
      </c>
      <c r="I209" s="165">
        <v>3152000</v>
      </c>
      <c r="J209" s="203">
        <v>3152000</v>
      </c>
      <c r="K209" s="204"/>
    </row>
    <row r="210" spans="1:11" ht="23.25" customHeight="1" x14ac:dyDescent="0.25">
      <c r="A210" s="201" t="s">
        <v>433</v>
      </c>
      <c r="B210" s="202"/>
      <c r="C210" s="89" t="s">
        <v>47</v>
      </c>
      <c r="D210" s="89" t="s">
        <v>70</v>
      </c>
      <c r="E210" s="89" t="s">
        <v>161</v>
      </c>
      <c r="F210" s="104" t="s">
        <v>672</v>
      </c>
      <c r="G210" s="105"/>
      <c r="H210" s="165">
        <v>1170000</v>
      </c>
      <c r="I210" s="165">
        <v>3152000</v>
      </c>
      <c r="J210" s="203">
        <v>3152000</v>
      </c>
      <c r="K210" s="204"/>
    </row>
    <row r="211" spans="1:11" ht="45.75" customHeight="1" x14ac:dyDescent="0.25">
      <c r="A211" s="201" t="s">
        <v>94</v>
      </c>
      <c r="B211" s="202"/>
      <c r="C211" s="89" t="s">
        <v>47</v>
      </c>
      <c r="D211" s="89" t="s">
        <v>70</v>
      </c>
      <c r="E211" s="89" t="s">
        <v>161</v>
      </c>
      <c r="F211" s="104" t="s">
        <v>672</v>
      </c>
      <c r="G211" s="104" t="s">
        <v>93</v>
      </c>
      <c r="H211" s="165">
        <v>0</v>
      </c>
      <c r="I211" s="165">
        <v>300000</v>
      </c>
      <c r="J211" s="203">
        <v>300000</v>
      </c>
      <c r="K211" s="204"/>
    </row>
    <row r="212" spans="1:11" ht="15" customHeight="1" x14ac:dyDescent="0.25">
      <c r="A212" s="201" t="s">
        <v>92</v>
      </c>
      <c r="B212" s="202"/>
      <c r="C212" s="89" t="s">
        <v>47</v>
      </c>
      <c r="D212" s="89" t="s">
        <v>70</v>
      </c>
      <c r="E212" s="89" t="s">
        <v>161</v>
      </c>
      <c r="F212" s="104" t="s">
        <v>672</v>
      </c>
      <c r="G212" s="104" t="s">
        <v>91</v>
      </c>
      <c r="H212" s="165">
        <v>0</v>
      </c>
      <c r="I212" s="165">
        <v>300000</v>
      </c>
      <c r="J212" s="203">
        <v>300000</v>
      </c>
      <c r="K212" s="204"/>
    </row>
    <row r="213" spans="1:11" ht="23.25" customHeight="1" x14ac:dyDescent="0.25">
      <c r="A213" s="201" t="s">
        <v>90</v>
      </c>
      <c r="B213" s="202"/>
      <c r="C213" s="89" t="s">
        <v>47</v>
      </c>
      <c r="D213" s="89" t="s">
        <v>70</v>
      </c>
      <c r="E213" s="89" t="s">
        <v>161</v>
      </c>
      <c r="F213" s="104" t="s">
        <v>672</v>
      </c>
      <c r="G213" s="104" t="s">
        <v>89</v>
      </c>
      <c r="H213" s="165">
        <v>420000</v>
      </c>
      <c r="I213" s="165">
        <v>1650000</v>
      </c>
      <c r="J213" s="203">
        <v>1650000</v>
      </c>
      <c r="K213" s="204"/>
    </row>
    <row r="214" spans="1:11" ht="23.25" customHeight="1" x14ac:dyDescent="0.25">
      <c r="A214" s="201" t="s">
        <v>88</v>
      </c>
      <c r="B214" s="202"/>
      <c r="C214" s="89" t="s">
        <v>47</v>
      </c>
      <c r="D214" s="89" t="s">
        <v>70</v>
      </c>
      <c r="E214" s="89" t="s">
        <v>161</v>
      </c>
      <c r="F214" s="104" t="s">
        <v>672</v>
      </c>
      <c r="G214" s="104" t="s">
        <v>87</v>
      </c>
      <c r="H214" s="165">
        <v>420000</v>
      </c>
      <c r="I214" s="165">
        <v>1650000</v>
      </c>
      <c r="J214" s="203">
        <v>1650000</v>
      </c>
      <c r="K214" s="204"/>
    </row>
    <row r="215" spans="1:11" ht="15" customHeight="1" x14ac:dyDescent="0.25">
      <c r="A215" s="201" t="s">
        <v>86</v>
      </c>
      <c r="B215" s="202"/>
      <c r="C215" s="89" t="s">
        <v>47</v>
      </c>
      <c r="D215" s="89" t="s">
        <v>70</v>
      </c>
      <c r="E215" s="89" t="s">
        <v>161</v>
      </c>
      <c r="F215" s="104" t="s">
        <v>672</v>
      </c>
      <c r="G215" s="104" t="s">
        <v>85</v>
      </c>
      <c r="H215" s="165">
        <v>600000</v>
      </c>
      <c r="I215" s="165">
        <v>902000</v>
      </c>
      <c r="J215" s="203">
        <v>902000</v>
      </c>
      <c r="K215" s="204"/>
    </row>
    <row r="216" spans="1:11" ht="15" customHeight="1" x14ac:dyDescent="0.25">
      <c r="A216" s="201" t="s">
        <v>432</v>
      </c>
      <c r="B216" s="202"/>
      <c r="C216" s="89" t="s">
        <v>47</v>
      </c>
      <c r="D216" s="89" t="s">
        <v>70</v>
      </c>
      <c r="E216" s="89" t="s">
        <v>161</v>
      </c>
      <c r="F216" s="104" t="s">
        <v>672</v>
      </c>
      <c r="G216" s="104" t="s">
        <v>431</v>
      </c>
      <c r="H216" s="165">
        <v>600000</v>
      </c>
      <c r="I216" s="165">
        <v>902000</v>
      </c>
      <c r="J216" s="203">
        <v>902000</v>
      </c>
      <c r="K216" s="204"/>
    </row>
    <row r="217" spans="1:11" ht="23.25" customHeight="1" x14ac:dyDescent="0.25">
      <c r="A217" s="201" t="s">
        <v>80</v>
      </c>
      <c r="B217" s="202"/>
      <c r="C217" s="89" t="s">
        <v>47</v>
      </c>
      <c r="D217" s="89" t="s">
        <v>70</v>
      </c>
      <c r="E217" s="89" t="s">
        <v>161</v>
      </c>
      <c r="F217" s="104" t="s">
        <v>672</v>
      </c>
      <c r="G217" s="104" t="s">
        <v>61</v>
      </c>
      <c r="H217" s="165">
        <v>150000</v>
      </c>
      <c r="I217" s="165">
        <v>300000</v>
      </c>
      <c r="J217" s="203">
        <v>300000</v>
      </c>
      <c r="K217" s="204"/>
    </row>
    <row r="218" spans="1:11" ht="15" customHeight="1" x14ac:dyDescent="0.25">
      <c r="A218" s="201" t="s">
        <v>79</v>
      </c>
      <c r="B218" s="202"/>
      <c r="C218" s="89" t="s">
        <v>47</v>
      </c>
      <c r="D218" s="89" t="s">
        <v>70</v>
      </c>
      <c r="E218" s="89" t="s">
        <v>161</v>
      </c>
      <c r="F218" s="104" t="s">
        <v>672</v>
      </c>
      <c r="G218" s="104" t="s">
        <v>75</v>
      </c>
      <c r="H218" s="165">
        <v>150000</v>
      </c>
      <c r="I218" s="165">
        <v>300000</v>
      </c>
      <c r="J218" s="203">
        <v>300000</v>
      </c>
      <c r="K218" s="204"/>
    </row>
    <row r="219" spans="1:11" ht="45.75" customHeight="1" x14ac:dyDescent="0.25">
      <c r="A219" s="201" t="s">
        <v>994</v>
      </c>
      <c r="B219" s="202"/>
      <c r="C219" s="89" t="s">
        <v>47</v>
      </c>
      <c r="D219" s="89" t="s">
        <v>70</v>
      </c>
      <c r="E219" s="89" t="s">
        <v>161</v>
      </c>
      <c r="F219" s="104" t="s">
        <v>995</v>
      </c>
      <c r="G219" s="105"/>
      <c r="H219" s="165">
        <v>24000800</v>
      </c>
      <c r="I219" s="165">
        <v>0</v>
      </c>
      <c r="J219" s="203">
        <v>0</v>
      </c>
      <c r="K219" s="204"/>
    </row>
    <row r="220" spans="1:11" ht="23.25" customHeight="1" x14ac:dyDescent="0.25">
      <c r="A220" s="201" t="s">
        <v>244</v>
      </c>
      <c r="B220" s="202"/>
      <c r="C220" s="89" t="s">
        <v>47</v>
      </c>
      <c r="D220" s="89" t="s">
        <v>70</v>
      </c>
      <c r="E220" s="89" t="s">
        <v>161</v>
      </c>
      <c r="F220" s="104" t="s">
        <v>995</v>
      </c>
      <c r="G220" s="104" t="s">
        <v>243</v>
      </c>
      <c r="H220" s="165">
        <v>24000800</v>
      </c>
      <c r="I220" s="165">
        <v>0</v>
      </c>
      <c r="J220" s="203">
        <v>0</v>
      </c>
      <c r="K220" s="204"/>
    </row>
    <row r="221" spans="1:11" ht="15" customHeight="1" x14ac:dyDescent="0.25">
      <c r="A221" s="201" t="s">
        <v>242</v>
      </c>
      <c r="B221" s="202"/>
      <c r="C221" s="89" t="s">
        <v>47</v>
      </c>
      <c r="D221" s="89" t="s">
        <v>70</v>
      </c>
      <c r="E221" s="89" t="s">
        <v>161</v>
      </c>
      <c r="F221" s="104" t="s">
        <v>995</v>
      </c>
      <c r="G221" s="104" t="s">
        <v>241</v>
      </c>
      <c r="H221" s="165">
        <v>24000800</v>
      </c>
      <c r="I221" s="165">
        <v>0</v>
      </c>
      <c r="J221" s="203">
        <v>0</v>
      </c>
      <c r="K221" s="204"/>
    </row>
    <row r="222" spans="1:11" ht="34.5" customHeight="1" x14ac:dyDescent="0.25">
      <c r="A222" s="201" t="s">
        <v>753</v>
      </c>
      <c r="B222" s="202"/>
      <c r="C222" s="89" t="s">
        <v>47</v>
      </c>
      <c r="D222" s="89" t="s">
        <v>70</v>
      </c>
      <c r="E222" s="89" t="s">
        <v>161</v>
      </c>
      <c r="F222" s="104" t="s">
        <v>754</v>
      </c>
      <c r="G222" s="104"/>
      <c r="H222" s="165">
        <v>4500000</v>
      </c>
      <c r="I222" s="165">
        <v>6100000</v>
      </c>
      <c r="J222" s="203">
        <v>6100000</v>
      </c>
      <c r="K222" s="204"/>
    </row>
    <row r="223" spans="1:11" ht="34.5" customHeight="1" x14ac:dyDescent="0.25">
      <c r="A223" s="201" t="s">
        <v>755</v>
      </c>
      <c r="B223" s="202"/>
      <c r="C223" s="89" t="s">
        <v>47</v>
      </c>
      <c r="D223" s="89" t="s">
        <v>70</v>
      </c>
      <c r="E223" s="89" t="s">
        <v>161</v>
      </c>
      <c r="F223" s="104" t="s">
        <v>756</v>
      </c>
      <c r="G223" s="105"/>
      <c r="H223" s="165">
        <v>4500000</v>
      </c>
      <c r="I223" s="165">
        <v>6100000</v>
      </c>
      <c r="J223" s="203">
        <v>6100000</v>
      </c>
      <c r="K223" s="204"/>
    </row>
    <row r="224" spans="1:11" ht="23.25" customHeight="1" x14ac:dyDescent="0.25">
      <c r="A224" s="201" t="s">
        <v>441</v>
      </c>
      <c r="B224" s="202"/>
      <c r="C224" s="89" t="s">
        <v>47</v>
      </c>
      <c r="D224" s="89" t="s">
        <v>70</v>
      </c>
      <c r="E224" s="89" t="s">
        <v>161</v>
      </c>
      <c r="F224" s="104" t="s">
        <v>757</v>
      </c>
      <c r="G224" s="105"/>
      <c r="H224" s="165">
        <v>4500000</v>
      </c>
      <c r="I224" s="165">
        <v>6100000</v>
      </c>
      <c r="J224" s="203">
        <v>6100000</v>
      </c>
      <c r="K224" s="204"/>
    </row>
    <row r="225" spans="1:11" ht="23.25" customHeight="1" x14ac:dyDescent="0.25">
      <c r="A225" s="201" t="s">
        <v>90</v>
      </c>
      <c r="B225" s="202"/>
      <c r="C225" s="89" t="s">
        <v>47</v>
      </c>
      <c r="D225" s="89" t="s">
        <v>70</v>
      </c>
      <c r="E225" s="89" t="s">
        <v>161</v>
      </c>
      <c r="F225" s="104" t="s">
        <v>757</v>
      </c>
      <c r="G225" s="104" t="s">
        <v>89</v>
      </c>
      <c r="H225" s="165">
        <v>4500000</v>
      </c>
      <c r="I225" s="165">
        <v>6100000</v>
      </c>
      <c r="J225" s="203">
        <v>6100000</v>
      </c>
      <c r="K225" s="204"/>
    </row>
    <row r="226" spans="1:11" ht="23.25" customHeight="1" x14ac:dyDescent="0.25">
      <c r="A226" s="201" t="s">
        <v>88</v>
      </c>
      <c r="B226" s="202"/>
      <c r="C226" s="89" t="s">
        <v>47</v>
      </c>
      <c r="D226" s="89" t="s">
        <v>70</v>
      </c>
      <c r="E226" s="89" t="s">
        <v>161</v>
      </c>
      <c r="F226" s="104" t="s">
        <v>757</v>
      </c>
      <c r="G226" s="104" t="s">
        <v>87</v>
      </c>
      <c r="H226" s="165">
        <v>4500000</v>
      </c>
      <c r="I226" s="165">
        <v>6100000</v>
      </c>
      <c r="J226" s="203">
        <v>6100000</v>
      </c>
      <c r="K226" s="204"/>
    </row>
    <row r="227" spans="1:11" ht="15" customHeight="1" x14ac:dyDescent="0.25">
      <c r="A227" s="201" t="s">
        <v>115</v>
      </c>
      <c r="B227" s="202"/>
      <c r="C227" s="89" t="s">
        <v>47</v>
      </c>
      <c r="D227" s="89" t="s">
        <v>70</v>
      </c>
      <c r="E227" s="89" t="s">
        <v>161</v>
      </c>
      <c r="F227" s="104" t="s">
        <v>430</v>
      </c>
      <c r="G227" s="104"/>
      <c r="H227" s="165">
        <v>41025100</v>
      </c>
      <c r="I227" s="165">
        <v>52169900</v>
      </c>
      <c r="J227" s="203">
        <v>52169900</v>
      </c>
      <c r="K227" s="204"/>
    </row>
    <row r="228" spans="1:11" ht="23.25" customHeight="1" x14ac:dyDescent="0.25">
      <c r="A228" s="201" t="s">
        <v>113</v>
      </c>
      <c r="B228" s="202"/>
      <c r="C228" s="89" t="s">
        <v>47</v>
      </c>
      <c r="D228" s="89" t="s">
        <v>70</v>
      </c>
      <c r="E228" s="89" t="s">
        <v>161</v>
      </c>
      <c r="F228" s="104" t="s">
        <v>429</v>
      </c>
      <c r="G228" s="105"/>
      <c r="H228" s="165">
        <v>41025100</v>
      </c>
      <c r="I228" s="165">
        <v>52169900</v>
      </c>
      <c r="J228" s="203">
        <v>52169900</v>
      </c>
      <c r="K228" s="204"/>
    </row>
    <row r="229" spans="1:11" ht="23.25" customHeight="1" x14ac:dyDescent="0.25">
      <c r="A229" s="201" t="s">
        <v>758</v>
      </c>
      <c r="B229" s="202"/>
      <c r="C229" s="89" t="s">
        <v>47</v>
      </c>
      <c r="D229" s="89" t="s">
        <v>70</v>
      </c>
      <c r="E229" s="89" t="s">
        <v>161</v>
      </c>
      <c r="F229" s="104" t="s">
        <v>759</v>
      </c>
      <c r="G229" s="105"/>
      <c r="H229" s="165">
        <v>41025100</v>
      </c>
      <c r="I229" s="165">
        <v>52169900</v>
      </c>
      <c r="J229" s="203">
        <v>52169900</v>
      </c>
      <c r="K229" s="204"/>
    </row>
    <row r="230" spans="1:11" ht="45.75" customHeight="1" x14ac:dyDescent="0.25">
      <c r="A230" s="201" t="s">
        <v>94</v>
      </c>
      <c r="B230" s="202"/>
      <c r="C230" s="89" t="s">
        <v>47</v>
      </c>
      <c r="D230" s="89" t="s">
        <v>70</v>
      </c>
      <c r="E230" s="89" t="s">
        <v>161</v>
      </c>
      <c r="F230" s="104" t="s">
        <v>759</v>
      </c>
      <c r="G230" s="104" t="s">
        <v>93</v>
      </c>
      <c r="H230" s="165">
        <v>41022100</v>
      </c>
      <c r="I230" s="165">
        <v>52166900</v>
      </c>
      <c r="J230" s="203">
        <v>52166900</v>
      </c>
      <c r="K230" s="204"/>
    </row>
    <row r="231" spans="1:11" ht="15" customHeight="1" x14ac:dyDescent="0.25">
      <c r="A231" s="201" t="s">
        <v>92</v>
      </c>
      <c r="B231" s="202"/>
      <c r="C231" s="89" t="s">
        <v>47</v>
      </c>
      <c r="D231" s="89" t="s">
        <v>70</v>
      </c>
      <c r="E231" s="89" t="s">
        <v>161</v>
      </c>
      <c r="F231" s="104" t="s">
        <v>759</v>
      </c>
      <c r="G231" s="104" t="s">
        <v>91</v>
      </c>
      <c r="H231" s="165">
        <v>41022100</v>
      </c>
      <c r="I231" s="165">
        <v>52166900</v>
      </c>
      <c r="J231" s="203">
        <v>52166900</v>
      </c>
      <c r="K231" s="204"/>
    </row>
    <row r="232" spans="1:11" ht="15" customHeight="1" x14ac:dyDescent="0.25">
      <c r="A232" s="201" t="s">
        <v>202</v>
      </c>
      <c r="B232" s="202"/>
      <c r="C232" s="89" t="s">
        <v>47</v>
      </c>
      <c r="D232" s="89" t="s">
        <v>70</v>
      </c>
      <c r="E232" s="89" t="s">
        <v>161</v>
      </c>
      <c r="F232" s="104" t="s">
        <v>759</v>
      </c>
      <c r="G232" s="104" t="s">
        <v>50</v>
      </c>
      <c r="H232" s="165">
        <v>3000</v>
      </c>
      <c r="I232" s="165">
        <v>3000</v>
      </c>
      <c r="J232" s="203">
        <v>3000</v>
      </c>
      <c r="K232" s="204"/>
    </row>
    <row r="233" spans="1:11" ht="15" customHeight="1" x14ac:dyDescent="0.25">
      <c r="A233" s="201" t="s">
        <v>201</v>
      </c>
      <c r="B233" s="202"/>
      <c r="C233" s="89" t="s">
        <v>47</v>
      </c>
      <c r="D233" s="89" t="s">
        <v>70</v>
      </c>
      <c r="E233" s="89" t="s">
        <v>161</v>
      </c>
      <c r="F233" s="104" t="s">
        <v>759</v>
      </c>
      <c r="G233" s="104" t="s">
        <v>200</v>
      </c>
      <c r="H233" s="165">
        <v>3000</v>
      </c>
      <c r="I233" s="165">
        <v>3000</v>
      </c>
      <c r="J233" s="203">
        <v>3000</v>
      </c>
      <c r="K233" s="204"/>
    </row>
    <row r="234" spans="1:11" ht="23.25" customHeight="1" x14ac:dyDescent="0.25">
      <c r="A234" s="205" t="s">
        <v>428</v>
      </c>
      <c r="B234" s="206"/>
      <c r="C234" s="89" t="s">
        <v>47</v>
      </c>
      <c r="D234" s="89" t="s">
        <v>70</v>
      </c>
      <c r="E234" s="89" t="s">
        <v>415</v>
      </c>
      <c r="F234" s="90"/>
      <c r="G234" s="90"/>
      <c r="H234" s="165">
        <v>81629400</v>
      </c>
      <c r="I234" s="165">
        <v>94116500</v>
      </c>
      <c r="J234" s="203">
        <v>94116500</v>
      </c>
      <c r="K234" s="204"/>
    </row>
    <row r="235" spans="1:11" ht="23.25" customHeight="1" x14ac:dyDescent="0.25">
      <c r="A235" s="205" t="s">
        <v>344</v>
      </c>
      <c r="B235" s="206"/>
      <c r="C235" s="89" t="s">
        <v>47</v>
      </c>
      <c r="D235" s="89" t="s">
        <v>70</v>
      </c>
      <c r="E235" s="89" t="s">
        <v>415</v>
      </c>
      <c r="F235" s="89" t="s">
        <v>343</v>
      </c>
      <c r="G235" s="89"/>
      <c r="H235" s="165">
        <v>81629400</v>
      </c>
      <c r="I235" s="165">
        <v>94116500</v>
      </c>
      <c r="J235" s="203">
        <v>94116500</v>
      </c>
      <c r="K235" s="204"/>
    </row>
    <row r="236" spans="1:11" ht="23.25" customHeight="1" x14ac:dyDescent="0.25">
      <c r="A236" s="201" t="s">
        <v>342</v>
      </c>
      <c r="B236" s="202"/>
      <c r="C236" s="89" t="s">
        <v>47</v>
      </c>
      <c r="D236" s="89" t="s">
        <v>70</v>
      </c>
      <c r="E236" s="89" t="s">
        <v>415</v>
      </c>
      <c r="F236" s="104" t="s">
        <v>341</v>
      </c>
      <c r="G236" s="104"/>
      <c r="H236" s="165">
        <v>81629400</v>
      </c>
      <c r="I236" s="165">
        <v>94116500</v>
      </c>
      <c r="J236" s="203">
        <v>94116500</v>
      </c>
      <c r="K236" s="204"/>
    </row>
    <row r="237" spans="1:11" ht="45.75" customHeight="1" x14ac:dyDescent="0.25">
      <c r="A237" s="201" t="s">
        <v>760</v>
      </c>
      <c r="B237" s="202"/>
      <c r="C237" s="89" t="s">
        <v>47</v>
      </c>
      <c r="D237" s="89" t="s">
        <v>70</v>
      </c>
      <c r="E237" s="89" t="s">
        <v>415</v>
      </c>
      <c r="F237" s="104" t="s">
        <v>427</v>
      </c>
      <c r="G237" s="105"/>
      <c r="H237" s="165">
        <v>7523600</v>
      </c>
      <c r="I237" s="165">
        <v>8593000</v>
      </c>
      <c r="J237" s="203">
        <v>8593000</v>
      </c>
      <c r="K237" s="204"/>
    </row>
    <row r="238" spans="1:11" ht="57" customHeight="1" x14ac:dyDescent="0.25">
      <c r="A238" s="201" t="s">
        <v>426</v>
      </c>
      <c r="B238" s="202"/>
      <c r="C238" s="89" t="s">
        <v>47</v>
      </c>
      <c r="D238" s="89" t="s">
        <v>70</v>
      </c>
      <c r="E238" s="89" t="s">
        <v>415</v>
      </c>
      <c r="F238" s="104" t="s">
        <v>425</v>
      </c>
      <c r="G238" s="105"/>
      <c r="H238" s="165">
        <v>7523600</v>
      </c>
      <c r="I238" s="165">
        <v>8593000</v>
      </c>
      <c r="J238" s="203">
        <v>8593000</v>
      </c>
      <c r="K238" s="204"/>
    </row>
    <row r="239" spans="1:11" ht="23.25" customHeight="1" x14ac:dyDescent="0.25">
      <c r="A239" s="201" t="s">
        <v>90</v>
      </c>
      <c r="B239" s="202"/>
      <c r="C239" s="89" t="s">
        <v>47</v>
      </c>
      <c r="D239" s="89" t="s">
        <v>70</v>
      </c>
      <c r="E239" s="89" t="s">
        <v>415</v>
      </c>
      <c r="F239" s="104" t="s">
        <v>425</v>
      </c>
      <c r="G239" s="104" t="s">
        <v>89</v>
      </c>
      <c r="H239" s="165">
        <v>7523600</v>
      </c>
      <c r="I239" s="165">
        <v>8508000</v>
      </c>
      <c r="J239" s="203">
        <v>8508000</v>
      </c>
      <c r="K239" s="204"/>
    </row>
    <row r="240" spans="1:11" ht="23.25" customHeight="1" x14ac:dyDescent="0.25">
      <c r="A240" s="201" t="s">
        <v>88</v>
      </c>
      <c r="B240" s="202"/>
      <c r="C240" s="89" t="s">
        <v>47</v>
      </c>
      <c r="D240" s="89" t="s">
        <v>70</v>
      </c>
      <c r="E240" s="89" t="s">
        <v>415</v>
      </c>
      <c r="F240" s="104" t="s">
        <v>425</v>
      </c>
      <c r="G240" s="104" t="s">
        <v>87</v>
      </c>
      <c r="H240" s="165">
        <v>7523600</v>
      </c>
      <c r="I240" s="165">
        <v>8508000</v>
      </c>
      <c r="J240" s="203">
        <v>8508000</v>
      </c>
      <c r="K240" s="204"/>
    </row>
    <row r="241" spans="1:11" ht="23.25" customHeight="1" x14ac:dyDescent="0.25">
      <c r="A241" s="201" t="s">
        <v>80</v>
      </c>
      <c r="B241" s="202"/>
      <c r="C241" s="89" t="s">
        <v>47</v>
      </c>
      <c r="D241" s="89" t="s">
        <v>70</v>
      </c>
      <c r="E241" s="89" t="s">
        <v>415</v>
      </c>
      <c r="F241" s="104" t="s">
        <v>425</v>
      </c>
      <c r="G241" s="104" t="s">
        <v>61</v>
      </c>
      <c r="H241" s="165">
        <v>0</v>
      </c>
      <c r="I241" s="165">
        <v>85000</v>
      </c>
      <c r="J241" s="203">
        <v>85000</v>
      </c>
      <c r="K241" s="204"/>
    </row>
    <row r="242" spans="1:11" ht="15" customHeight="1" x14ac:dyDescent="0.25">
      <c r="A242" s="201" t="s">
        <v>79</v>
      </c>
      <c r="B242" s="202"/>
      <c r="C242" s="89" t="s">
        <v>47</v>
      </c>
      <c r="D242" s="89" t="s">
        <v>70</v>
      </c>
      <c r="E242" s="89" t="s">
        <v>415</v>
      </c>
      <c r="F242" s="104" t="s">
        <v>425</v>
      </c>
      <c r="G242" s="104" t="s">
        <v>75</v>
      </c>
      <c r="H242" s="165">
        <v>0</v>
      </c>
      <c r="I242" s="165">
        <v>85000</v>
      </c>
      <c r="J242" s="203">
        <v>85000</v>
      </c>
      <c r="K242" s="204"/>
    </row>
    <row r="243" spans="1:11" ht="34.5" customHeight="1" x14ac:dyDescent="0.25">
      <c r="A243" s="201" t="s">
        <v>424</v>
      </c>
      <c r="B243" s="202"/>
      <c r="C243" s="89" t="s">
        <v>47</v>
      </c>
      <c r="D243" s="89" t="s">
        <v>70</v>
      </c>
      <c r="E243" s="89" t="s">
        <v>415</v>
      </c>
      <c r="F243" s="104" t="s">
        <v>423</v>
      </c>
      <c r="G243" s="105"/>
      <c r="H243" s="165">
        <v>800000</v>
      </c>
      <c r="I243" s="165">
        <v>3927500</v>
      </c>
      <c r="J243" s="203">
        <v>3927500</v>
      </c>
      <c r="K243" s="204"/>
    </row>
    <row r="244" spans="1:11" ht="34.5" customHeight="1" x14ac:dyDescent="0.25">
      <c r="A244" s="201" t="s">
        <v>422</v>
      </c>
      <c r="B244" s="202"/>
      <c r="C244" s="89" t="s">
        <v>47</v>
      </c>
      <c r="D244" s="89" t="s">
        <v>70</v>
      </c>
      <c r="E244" s="89" t="s">
        <v>415</v>
      </c>
      <c r="F244" s="104" t="s">
        <v>421</v>
      </c>
      <c r="G244" s="105"/>
      <c r="H244" s="165">
        <v>800000</v>
      </c>
      <c r="I244" s="165">
        <v>3927500</v>
      </c>
      <c r="J244" s="203">
        <v>3927500</v>
      </c>
      <c r="K244" s="204"/>
    </row>
    <row r="245" spans="1:11" ht="45.75" customHeight="1" x14ac:dyDescent="0.25">
      <c r="A245" s="201" t="s">
        <v>94</v>
      </c>
      <c r="B245" s="202"/>
      <c r="C245" s="89" t="s">
        <v>47</v>
      </c>
      <c r="D245" s="89" t="s">
        <v>70</v>
      </c>
      <c r="E245" s="89" t="s">
        <v>415</v>
      </c>
      <c r="F245" s="104" t="s">
        <v>421</v>
      </c>
      <c r="G245" s="104" t="s">
        <v>93</v>
      </c>
      <c r="H245" s="165">
        <v>800000</v>
      </c>
      <c r="I245" s="165">
        <v>3927500</v>
      </c>
      <c r="J245" s="203">
        <v>3927500</v>
      </c>
      <c r="K245" s="204"/>
    </row>
    <row r="246" spans="1:11" ht="23.25" customHeight="1" x14ac:dyDescent="0.25">
      <c r="A246" s="201" t="s">
        <v>206</v>
      </c>
      <c r="B246" s="202"/>
      <c r="C246" s="89" t="s">
        <v>47</v>
      </c>
      <c r="D246" s="89" t="s">
        <v>70</v>
      </c>
      <c r="E246" s="89" t="s">
        <v>415</v>
      </c>
      <c r="F246" s="104" t="s">
        <v>421</v>
      </c>
      <c r="G246" s="104" t="s">
        <v>203</v>
      </c>
      <c r="H246" s="165">
        <v>800000</v>
      </c>
      <c r="I246" s="165">
        <v>3927500</v>
      </c>
      <c r="J246" s="203">
        <v>3927500</v>
      </c>
      <c r="K246" s="204"/>
    </row>
    <row r="247" spans="1:11" ht="34.5" customHeight="1" x14ac:dyDescent="0.25">
      <c r="A247" s="201" t="s">
        <v>761</v>
      </c>
      <c r="B247" s="202"/>
      <c r="C247" s="89" t="s">
        <v>47</v>
      </c>
      <c r="D247" s="89" t="s">
        <v>70</v>
      </c>
      <c r="E247" s="89" t="s">
        <v>415</v>
      </c>
      <c r="F247" s="104" t="s">
        <v>420</v>
      </c>
      <c r="G247" s="105"/>
      <c r="H247" s="165">
        <v>15000</v>
      </c>
      <c r="I247" s="165">
        <v>20000</v>
      </c>
      <c r="J247" s="203">
        <v>20000</v>
      </c>
      <c r="K247" s="204"/>
    </row>
    <row r="248" spans="1:11" ht="23.25" customHeight="1" x14ac:dyDescent="0.25">
      <c r="A248" s="201" t="s">
        <v>762</v>
      </c>
      <c r="B248" s="202"/>
      <c r="C248" s="89" t="s">
        <v>47</v>
      </c>
      <c r="D248" s="89" t="s">
        <v>70</v>
      </c>
      <c r="E248" s="89" t="s">
        <v>415</v>
      </c>
      <c r="F248" s="104" t="s">
        <v>763</v>
      </c>
      <c r="G248" s="105"/>
      <c r="H248" s="165">
        <v>15000</v>
      </c>
      <c r="I248" s="165">
        <v>20000</v>
      </c>
      <c r="J248" s="203">
        <v>20000</v>
      </c>
      <c r="K248" s="204"/>
    </row>
    <row r="249" spans="1:11" ht="23.25" customHeight="1" x14ac:dyDescent="0.25">
      <c r="A249" s="201" t="s">
        <v>80</v>
      </c>
      <c r="B249" s="202"/>
      <c r="C249" s="89" t="s">
        <v>47</v>
      </c>
      <c r="D249" s="89" t="s">
        <v>70</v>
      </c>
      <c r="E249" s="89" t="s">
        <v>415</v>
      </c>
      <c r="F249" s="104" t="s">
        <v>763</v>
      </c>
      <c r="G249" s="104" t="s">
        <v>61</v>
      </c>
      <c r="H249" s="165">
        <v>15000</v>
      </c>
      <c r="I249" s="165">
        <v>20000</v>
      </c>
      <c r="J249" s="203">
        <v>20000</v>
      </c>
      <c r="K249" s="204"/>
    </row>
    <row r="250" spans="1:11" ht="15" customHeight="1" x14ac:dyDescent="0.25">
      <c r="A250" s="201" t="s">
        <v>79</v>
      </c>
      <c r="B250" s="202"/>
      <c r="C250" s="89" t="s">
        <v>47</v>
      </c>
      <c r="D250" s="89" t="s">
        <v>70</v>
      </c>
      <c r="E250" s="89" t="s">
        <v>415</v>
      </c>
      <c r="F250" s="104" t="s">
        <v>763</v>
      </c>
      <c r="G250" s="104" t="s">
        <v>75</v>
      </c>
      <c r="H250" s="165">
        <v>15000</v>
      </c>
      <c r="I250" s="165">
        <v>20000</v>
      </c>
      <c r="J250" s="203">
        <v>20000</v>
      </c>
      <c r="K250" s="204"/>
    </row>
    <row r="251" spans="1:11" ht="34.5" customHeight="1" x14ac:dyDescent="0.25">
      <c r="A251" s="201" t="s">
        <v>419</v>
      </c>
      <c r="B251" s="202"/>
      <c r="C251" s="89" t="s">
        <v>47</v>
      </c>
      <c r="D251" s="89" t="s">
        <v>70</v>
      </c>
      <c r="E251" s="89" t="s">
        <v>415</v>
      </c>
      <c r="F251" s="104" t="s">
        <v>418</v>
      </c>
      <c r="G251" s="105"/>
      <c r="H251" s="165">
        <v>73290800</v>
      </c>
      <c r="I251" s="165">
        <v>81576000</v>
      </c>
      <c r="J251" s="203">
        <v>81576000</v>
      </c>
      <c r="K251" s="204"/>
    </row>
    <row r="252" spans="1:11" ht="23.25" customHeight="1" x14ac:dyDescent="0.25">
      <c r="A252" s="201" t="s">
        <v>417</v>
      </c>
      <c r="B252" s="202"/>
      <c r="C252" s="89" t="s">
        <v>47</v>
      </c>
      <c r="D252" s="89" t="s">
        <v>70</v>
      </c>
      <c r="E252" s="89" t="s">
        <v>415</v>
      </c>
      <c r="F252" s="104" t="s">
        <v>416</v>
      </c>
      <c r="G252" s="105"/>
      <c r="H252" s="165">
        <v>34007800</v>
      </c>
      <c r="I252" s="165">
        <v>42400000</v>
      </c>
      <c r="J252" s="203">
        <v>42400000</v>
      </c>
      <c r="K252" s="204"/>
    </row>
    <row r="253" spans="1:11" ht="23.25" customHeight="1" x14ac:dyDescent="0.25">
      <c r="A253" s="201" t="s">
        <v>90</v>
      </c>
      <c r="B253" s="202"/>
      <c r="C253" s="89" t="s">
        <v>47</v>
      </c>
      <c r="D253" s="89" t="s">
        <v>70</v>
      </c>
      <c r="E253" s="89" t="s">
        <v>415</v>
      </c>
      <c r="F253" s="104" t="s">
        <v>416</v>
      </c>
      <c r="G253" s="104" t="s">
        <v>89</v>
      </c>
      <c r="H253" s="165">
        <v>10300000</v>
      </c>
      <c r="I253" s="165">
        <v>11000000</v>
      </c>
      <c r="J253" s="203">
        <v>11000000</v>
      </c>
      <c r="K253" s="204"/>
    </row>
    <row r="254" spans="1:11" ht="23.25" customHeight="1" x14ac:dyDescent="0.25">
      <c r="A254" s="201" t="s">
        <v>88</v>
      </c>
      <c r="B254" s="202"/>
      <c r="C254" s="89" t="s">
        <v>47</v>
      </c>
      <c r="D254" s="89" t="s">
        <v>70</v>
      </c>
      <c r="E254" s="89" t="s">
        <v>415</v>
      </c>
      <c r="F254" s="104" t="s">
        <v>416</v>
      </c>
      <c r="G254" s="104" t="s">
        <v>87</v>
      </c>
      <c r="H254" s="165">
        <v>10300000</v>
      </c>
      <c r="I254" s="165">
        <v>11000000</v>
      </c>
      <c r="J254" s="203">
        <v>11000000</v>
      </c>
      <c r="K254" s="204"/>
    </row>
    <row r="255" spans="1:11" ht="23.25" customHeight="1" x14ac:dyDescent="0.25">
      <c r="A255" s="201" t="s">
        <v>80</v>
      </c>
      <c r="B255" s="202"/>
      <c r="C255" s="89" t="s">
        <v>47</v>
      </c>
      <c r="D255" s="89" t="s">
        <v>70</v>
      </c>
      <c r="E255" s="89" t="s">
        <v>415</v>
      </c>
      <c r="F255" s="104" t="s">
        <v>416</v>
      </c>
      <c r="G255" s="104" t="s">
        <v>61</v>
      </c>
      <c r="H255" s="165">
        <v>23707800</v>
      </c>
      <c r="I255" s="165">
        <v>31400000</v>
      </c>
      <c r="J255" s="203">
        <v>31400000</v>
      </c>
      <c r="K255" s="204"/>
    </row>
    <row r="256" spans="1:11" ht="15" customHeight="1" x14ac:dyDescent="0.25">
      <c r="A256" s="201" t="s">
        <v>79</v>
      </c>
      <c r="B256" s="202"/>
      <c r="C256" s="89" t="s">
        <v>47</v>
      </c>
      <c r="D256" s="89" t="s">
        <v>70</v>
      </c>
      <c r="E256" s="89" t="s">
        <v>415</v>
      </c>
      <c r="F256" s="104" t="s">
        <v>416</v>
      </c>
      <c r="G256" s="104" t="s">
        <v>75</v>
      </c>
      <c r="H256" s="165">
        <v>23707800</v>
      </c>
      <c r="I256" s="165">
        <v>31400000</v>
      </c>
      <c r="J256" s="203">
        <v>31400000</v>
      </c>
      <c r="K256" s="204"/>
    </row>
    <row r="257" spans="1:11" ht="34.5" customHeight="1" x14ac:dyDescent="0.25">
      <c r="A257" s="201" t="s">
        <v>598</v>
      </c>
      <c r="B257" s="202"/>
      <c r="C257" s="89" t="s">
        <v>47</v>
      </c>
      <c r="D257" s="89" t="s">
        <v>70</v>
      </c>
      <c r="E257" s="89" t="s">
        <v>415</v>
      </c>
      <c r="F257" s="104" t="s">
        <v>599</v>
      </c>
      <c r="G257" s="105"/>
      <c r="H257" s="165">
        <v>39283000</v>
      </c>
      <c r="I257" s="165">
        <v>39176000</v>
      </c>
      <c r="J257" s="203">
        <v>39176000</v>
      </c>
      <c r="K257" s="204"/>
    </row>
    <row r="258" spans="1:11" ht="23.25" customHeight="1" x14ac:dyDescent="0.25">
      <c r="A258" s="201" t="s">
        <v>90</v>
      </c>
      <c r="B258" s="202"/>
      <c r="C258" s="89" t="s">
        <v>47</v>
      </c>
      <c r="D258" s="89" t="s">
        <v>70</v>
      </c>
      <c r="E258" s="89" t="s">
        <v>415</v>
      </c>
      <c r="F258" s="104" t="s">
        <v>599</v>
      </c>
      <c r="G258" s="104" t="s">
        <v>89</v>
      </c>
      <c r="H258" s="165">
        <v>39283000</v>
      </c>
      <c r="I258" s="165">
        <v>39176000</v>
      </c>
      <c r="J258" s="203">
        <v>39176000</v>
      </c>
      <c r="K258" s="204"/>
    </row>
    <row r="259" spans="1:11" ht="23.25" customHeight="1" x14ac:dyDescent="0.25">
      <c r="A259" s="201" t="s">
        <v>88</v>
      </c>
      <c r="B259" s="202"/>
      <c r="C259" s="89" t="s">
        <v>47</v>
      </c>
      <c r="D259" s="89" t="s">
        <v>70</v>
      </c>
      <c r="E259" s="89" t="s">
        <v>415</v>
      </c>
      <c r="F259" s="104" t="s">
        <v>599</v>
      </c>
      <c r="G259" s="104" t="s">
        <v>87</v>
      </c>
      <c r="H259" s="165">
        <v>39283000</v>
      </c>
      <c r="I259" s="165">
        <v>39176000</v>
      </c>
      <c r="J259" s="203">
        <v>39176000</v>
      </c>
      <c r="K259" s="204"/>
    </row>
    <row r="260" spans="1:11" ht="15" customHeight="1" x14ac:dyDescent="0.25">
      <c r="A260" s="205" t="s">
        <v>673</v>
      </c>
      <c r="B260" s="206"/>
      <c r="C260" s="89" t="s">
        <v>47</v>
      </c>
      <c r="D260" s="89" t="s">
        <v>48</v>
      </c>
      <c r="E260" s="89"/>
      <c r="F260" s="90"/>
      <c r="G260" s="90"/>
      <c r="H260" s="165">
        <v>951382484</v>
      </c>
      <c r="I260" s="165">
        <v>1032727414</v>
      </c>
      <c r="J260" s="203">
        <v>928301014</v>
      </c>
      <c r="K260" s="204"/>
    </row>
    <row r="261" spans="1:11" ht="15" customHeight="1" x14ac:dyDescent="0.25">
      <c r="A261" s="205" t="s">
        <v>414</v>
      </c>
      <c r="B261" s="206"/>
      <c r="C261" s="89" t="s">
        <v>47</v>
      </c>
      <c r="D261" s="89" t="s">
        <v>48</v>
      </c>
      <c r="E261" s="89" t="s">
        <v>40</v>
      </c>
      <c r="F261" s="90"/>
      <c r="G261" s="90"/>
      <c r="H261" s="165">
        <v>18219684</v>
      </c>
      <c r="I261" s="165">
        <v>18219684</v>
      </c>
      <c r="J261" s="203">
        <v>18219684</v>
      </c>
      <c r="K261" s="204"/>
    </row>
    <row r="262" spans="1:11" ht="23.25" customHeight="1" x14ac:dyDescent="0.25">
      <c r="A262" s="205" t="s">
        <v>117</v>
      </c>
      <c r="B262" s="206"/>
      <c r="C262" s="89" t="s">
        <v>47</v>
      </c>
      <c r="D262" s="89" t="s">
        <v>48</v>
      </c>
      <c r="E262" s="89" t="s">
        <v>40</v>
      </c>
      <c r="F262" s="89" t="s">
        <v>116</v>
      </c>
      <c r="G262" s="89"/>
      <c r="H262" s="165">
        <v>13219684</v>
      </c>
      <c r="I262" s="165">
        <v>13219684</v>
      </c>
      <c r="J262" s="203">
        <v>13219684</v>
      </c>
      <c r="K262" s="204"/>
    </row>
    <row r="263" spans="1:11" ht="15" customHeight="1" x14ac:dyDescent="0.25">
      <c r="A263" s="201" t="s">
        <v>115</v>
      </c>
      <c r="B263" s="202"/>
      <c r="C263" s="89" t="s">
        <v>47</v>
      </c>
      <c r="D263" s="89" t="s">
        <v>48</v>
      </c>
      <c r="E263" s="89" t="s">
        <v>40</v>
      </c>
      <c r="F263" s="104" t="s">
        <v>114</v>
      </c>
      <c r="G263" s="104"/>
      <c r="H263" s="165">
        <v>13219684</v>
      </c>
      <c r="I263" s="165">
        <v>13219684</v>
      </c>
      <c r="J263" s="203">
        <v>13219684</v>
      </c>
      <c r="K263" s="204"/>
    </row>
    <row r="264" spans="1:11" ht="23.25" customHeight="1" x14ac:dyDescent="0.25">
      <c r="A264" s="201" t="s">
        <v>113</v>
      </c>
      <c r="B264" s="202"/>
      <c r="C264" s="89" t="s">
        <v>47</v>
      </c>
      <c r="D264" s="89" t="s">
        <v>48</v>
      </c>
      <c r="E264" s="89" t="s">
        <v>40</v>
      </c>
      <c r="F264" s="104" t="s">
        <v>112</v>
      </c>
      <c r="G264" s="105"/>
      <c r="H264" s="165">
        <v>13219684</v>
      </c>
      <c r="I264" s="165">
        <v>13219684</v>
      </c>
      <c r="J264" s="203">
        <v>13219684</v>
      </c>
      <c r="K264" s="204"/>
    </row>
    <row r="265" spans="1:11" ht="34.5" customHeight="1" x14ac:dyDescent="0.25">
      <c r="A265" s="201" t="s">
        <v>733</v>
      </c>
      <c r="B265" s="202"/>
      <c r="C265" s="89" t="s">
        <v>47</v>
      </c>
      <c r="D265" s="89" t="s">
        <v>48</v>
      </c>
      <c r="E265" s="89" t="s">
        <v>40</v>
      </c>
      <c r="F265" s="104" t="s">
        <v>734</v>
      </c>
      <c r="G265" s="105"/>
      <c r="H265" s="165">
        <v>13219684</v>
      </c>
      <c r="I265" s="165">
        <v>13219684</v>
      </c>
      <c r="J265" s="203">
        <v>13219684</v>
      </c>
      <c r="K265" s="204"/>
    </row>
    <row r="266" spans="1:11" ht="45.75" customHeight="1" x14ac:dyDescent="0.25">
      <c r="A266" s="201" t="s">
        <v>94</v>
      </c>
      <c r="B266" s="202"/>
      <c r="C266" s="89" t="s">
        <v>47</v>
      </c>
      <c r="D266" s="89" t="s">
        <v>48</v>
      </c>
      <c r="E266" s="89" t="s">
        <v>40</v>
      </c>
      <c r="F266" s="104" t="s">
        <v>734</v>
      </c>
      <c r="G266" s="104" t="s">
        <v>93</v>
      </c>
      <c r="H266" s="165">
        <v>13114684</v>
      </c>
      <c r="I266" s="165">
        <v>13114684</v>
      </c>
      <c r="J266" s="203">
        <v>13114684</v>
      </c>
      <c r="K266" s="204"/>
    </row>
    <row r="267" spans="1:11" ht="15" customHeight="1" x14ac:dyDescent="0.25">
      <c r="A267" s="201" t="s">
        <v>92</v>
      </c>
      <c r="B267" s="202"/>
      <c r="C267" s="89" t="s">
        <v>47</v>
      </c>
      <c r="D267" s="89" t="s">
        <v>48</v>
      </c>
      <c r="E267" s="89" t="s">
        <v>40</v>
      </c>
      <c r="F267" s="104" t="s">
        <v>734</v>
      </c>
      <c r="G267" s="104" t="s">
        <v>91</v>
      </c>
      <c r="H267" s="165">
        <v>13114684</v>
      </c>
      <c r="I267" s="165">
        <v>13114684</v>
      </c>
      <c r="J267" s="203">
        <v>13114684</v>
      </c>
      <c r="K267" s="204"/>
    </row>
    <row r="268" spans="1:11" ht="23.25" customHeight="1" x14ac:dyDescent="0.25">
      <c r="A268" s="201" t="s">
        <v>90</v>
      </c>
      <c r="B268" s="202"/>
      <c r="C268" s="89" t="s">
        <v>47</v>
      </c>
      <c r="D268" s="89" t="s">
        <v>48</v>
      </c>
      <c r="E268" s="89" t="s">
        <v>40</v>
      </c>
      <c r="F268" s="104" t="s">
        <v>734</v>
      </c>
      <c r="G268" s="104" t="s">
        <v>89</v>
      </c>
      <c r="H268" s="165">
        <v>105000</v>
      </c>
      <c r="I268" s="165">
        <v>105000</v>
      </c>
      <c r="J268" s="203">
        <v>105000</v>
      </c>
      <c r="K268" s="204"/>
    </row>
    <row r="269" spans="1:11" ht="23.25" customHeight="1" x14ac:dyDescent="0.25">
      <c r="A269" s="201" t="s">
        <v>88</v>
      </c>
      <c r="B269" s="202"/>
      <c r="C269" s="89" t="s">
        <v>47</v>
      </c>
      <c r="D269" s="89" t="s">
        <v>48</v>
      </c>
      <c r="E269" s="89" t="s">
        <v>40</v>
      </c>
      <c r="F269" s="104" t="s">
        <v>734</v>
      </c>
      <c r="G269" s="104" t="s">
        <v>87</v>
      </c>
      <c r="H269" s="165">
        <v>105000</v>
      </c>
      <c r="I269" s="165">
        <v>105000</v>
      </c>
      <c r="J269" s="203">
        <v>105000</v>
      </c>
      <c r="K269" s="204"/>
    </row>
    <row r="270" spans="1:11" ht="34.5" customHeight="1" x14ac:dyDescent="0.25">
      <c r="A270" s="205" t="s">
        <v>158</v>
      </c>
      <c r="B270" s="206"/>
      <c r="C270" s="89" t="s">
        <v>47</v>
      </c>
      <c r="D270" s="89" t="s">
        <v>48</v>
      </c>
      <c r="E270" s="89" t="s">
        <v>40</v>
      </c>
      <c r="F270" s="89" t="s">
        <v>157</v>
      </c>
      <c r="G270" s="89"/>
      <c r="H270" s="165">
        <v>5000000</v>
      </c>
      <c r="I270" s="165">
        <v>5000000</v>
      </c>
      <c r="J270" s="203">
        <v>5000000</v>
      </c>
      <c r="K270" s="204"/>
    </row>
    <row r="271" spans="1:11" ht="15" customHeight="1" x14ac:dyDescent="0.25">
      <c r="A271" s="201" t="s">
        <v>156</v>
      </c>
      <c r="B271" s="202"/>
      <c r="C271" s="89" t="s">
        <v>47</v>
      </c>
      <c r="D271" s="89" t="s">
        <v>48</v>
      </c>
      <c r="E271" s="89" t="s">
        <v>40</v>
      </c>
      <c r="F271" s="104" t="s">
        <v>155</v>
      </c>
      <c r="G271" s="104"/>
      <c r="H271" s="165">
        <v>5000000</v>
      </c>
      <c r="I271" s="165">
        <v>5000000</v>
      </c>
      <c r="J271" s="203">
        <v>5000000</v>
      </c>
      <c r="K271" s="204"/>
    </row>
    <row r="272" spans="1:11" ht="68.25" customHeight="1" x14ac:dyDescent="0.25">
      <c r="A272" s="201" t="s">
        <v>765</v>
      </c>
      <c r="B272" s="202"/>
      <c r="C272" s="89" t="s">
        <v>47</v>
      </c>
      <c r="D272" s="89" t="s">
        <v>48</v>
      </c>
      <c r="E272" s="89" t="s">
        <v>40</v>
      </c>
      <c r="F272" s="104" t="s">
        <v>766</v>
      </c>
      <c r="G272" s="105"/>
      <c r="H272" s="165">
        <v>5000000</v>
      </c>
      <c r="I272" s="165">
        <v>5000000</v>
      </c>
      <c r="J272" s="203">
        <v>5000000</v>
      </c>
      <c r="K272" s="204"/>
    </row>
    <row r="273" spans="1:11" ht="34.5" customHeight="1" x14ac:dyDescent="0.25">
      <c r="A273" s="201" t="s">
        <v>767</v>
      </c>
      <c r="B273" s="202"/>
      <c r="C273" s="89" t="s">
        <v>47</v>
      </c>
      <c r="D273" s="89" t="s">
        <v>48</v>
      </c>
      <c r="E273" s="89" t="s">
        <v>40</v>
      </c>
      <c r="F273" s="104" t="s">
        <v>768</v>
      </c>
      <c r="G273" s="105"/>
      <c r="H273" s="165">
        <v>5000000</v>
      </c>
      <c r="I273" s="165">
        <v>5000000</v>
      </c>
      <c r="J273" s="203">
        <v>5000000</v>
      </c>
      <c r="K273" s="204"/>
    </row>
    <row r="274" spans="1:11" ht="23.25" customHeight="1" x14ac:dyDescent="0.25">
      <c r="A274" s="201" t="s">
        <v>90</v>
      </c>
      <c r="B274" s="202"/>
      <c r="C274" s="89" t="s">
        <v>47</v>
      </c>
      <c r="D274" s="89" t="s">
        <v>48</v>
      </c>
      <c r="E274" s="89" t="s">
        <v>40</v>
      </c>
      <c r="F274" s="104" t="s">
        <v>768</v>
      </c>
      <c r="G274" s="104" t="s">
        <v>89</v>
      </c>
      <c r="H274" s="165">
        <v>5000000</v>
      </c>
      <c r="I274" s="165">
        <v>5000000</v>
      </c>
      <c r="J274" s="203">
        <v>5000000</v>
      </c>
      <c r="K274" s="204"/>
    </row>
    <row r="275" spans="1:11" ht="23.25" customHeight="1" x14ac:dyDescent="0.25">
      <c r="A275" s="201" t="s">
        <v>88</v>
      </c>
      <c r="B275" s="202"/>
      <c r="C275" s="89" t="s">
        <v>47</v>
      </c>
      <c r="D275" s="89" t="s">
        <v>48</v>
      </c>
      <c r="E275" s="89" t="s">
        <v>40</v>
      </c>
      <c r="F275" s="104" t="s">
        <v>768</v>
      </c>
      <c r="G275" s="104" t="s">
        <v>87</v>
      </c>
      <c r="H275" s="165">
        <v>5000000</v>
      </c>
      <c r="I275" s="165">
        <v>5000000</v>
      </c>
      <c r="J275" s="203">
        <v>5000000</v>
      </c>
      <c r="K275" s="204"/>
    </row>
    <row r="276" spans="1:11" ht="15" customHeight="1" x14ac:dyDescent="0.25">
      <c r="A276" s="205" t="s">
        <v>413</v>
      </c>
      <c r="B276" s="206"/>
      <c r="C276" s="89" t="s">
        <v>47</v>
      </c>
      <c r="D276" s="89" t="s">
        <v>48</v>
      </c>
      <c r="E276" s="89" t="s">
        <v>54</v>
      </c>
      <c r="F276" s="90"/>
      <c r="G276" s="90"/>
      <c r="H276" s="165">
        <v>3150000</v>
      </c>
      <c r="I276" s="165">
        <v>3150000</v>
      </c>
      <c r="J276" s="203">
        <v>3150000</v>
      </c>
      <c r="K276" s="204"/>
    </row>
    <row r="277" spans="1:11" ht="15" customHeight="1" x14ac:dyDescent="0.25">
      <c r="A277" s="205" t="s">
        <v>412</v>
      </c>
      <c r="B277" s="206"/>
      <c r="C277" s="89" t="s">
        <v>47</v>
      </c>
      <c r="D277" s="89" t="s">
        <v>48</v>
      </c>
      <c r="E277" s="89" t="s">
        <v>54</v>
      </c>
      <c r="F277" s="89" t="s">
        <v>411</v>
      </c>
      <c r="G277" s="89"/>
      <c r="H277" s="165">
        <v>3150000</v>
      </c>
      <c r="I277" s="165">
        <v>3150000</v>
      </c>
      <c r="J277" s="203">
        <v>3150000</v>
      </c>
      <c r="K277" s="204"/>
    </row>
    <row r="278" spans="1:11" ht="23.25" customHeight="1" x14ac:dyDescent="0.25">
      <c r="A278" s="201" t="s">
        <v>769</v>
      </c>
      <c r="B278" s="202"/>
      <c r="C278" s="89" t="s">
        <v>47</v>
      </c>
      <c r="D278" s="89" t="s">
        <v>48</v>
      </c>
      <c r="E278" s="89" t="s">
        <v>54</v>
      </c>
      <c r="F278" s="104" t="s">
        <v>410</v>
      </c>
      <c r="G278" s="104"/>
      <c r="H278" s="165">
        <v>3000000</v>
      </c>
      <c r="I278" s="165">
        <v>3000000</v>
      </c>
      <c r="J278" s="203">
        <v>3000000</v>
      </c>
      <c r="K278" s="204"/>
    </row>
    <row r="279" spans="1:11" ht="23.25" customHeight="1" x14ac:dyDescent="0.25">
      <c r="A279" s="201" t="s">
        <v>617</v>
      </c>
      <c r="B279" s="202"/>
      <c r="C279" s="89" t="s">
        <v>47</v>
      </c>
      <c r="D279" s="89" t="s">
        <v>48</v>
      </c>
      <c r="E279" s="89" t="s">
        <v>54</v>
      </c>
      <c r="F279" s="104" t="s">
        <v>409</v>
      </c>
      <c r="G279" s="105"/>
      <c r="H279" s="165">
        <v>3000000</v>
      </c>
      <c r="I279" s="165">
        <v>3000000</v>
      </c>
      <c r="J279" s="203">
        <v>3000000</v>
      </c>
      <c r="K279" s="204"/>
    </row>
    <row r="280" spans="1:11" ht="23.25" customHeight="1" x14ac:dyDescent="0.25">
      <c r="A280" s="201" t="s">
        <v>408</v>
      </c>
      <c r="B280" s="202"/>
      <c r="C280" s="89" t="s">
        <v>47</v>
      </c>
      <c r="D280" s="89" t="s">
        <v>48</v>
      </c>
      <c r="E280" s="89" t="s">
        <v>54</v>
      </c>
      <c r="F280" s="104" t="s">
        <v>407</v>
      </c>
      <c r="G280" s="105"/>
      <c r="H280" s="165">
        <v>3000000</v>
      </c>
      <c r="I280" s="165">
        <v>3000000</v>
      </c>
      <c r="J280" s="203">
        <v>3000000</v>
      </c>
      <c r="K280" s="204"/>
    </row>
    <row r="281" spans="1:11" ht="23.25" customHeight="1" x14ac:dyDescent="0.25">
      <c r="A281" s="201" t="s">
        <v>90</v>
      </c>
      <c r="B281" s="202"/>
      <c r="C281" s="89" t="s">
        <v>47</v>
      </c>
      <c r="D281" s="89" t="s">
        <v>48</v>
      </c>
      <c r="E281" s="89" t="s">
        <v>54</v>
      </c>
      <c r="F281" s="104" t="s">
        <v>407</v>
      </c>
      <c r="G281" s="104" t="s">
        <v>89</v>
      </c>
      <c r="H281" s="165">
        <v>3000000</v>
      </c>
      <c r="I281" s="165">
        <v>3000000</v>
      </c>
      <c r="J281" s="203">
        <v>3000000</v>
      </c>
      <c r="K281" s="204"/>
    </row>
    <row r="282" spans="1:11" ht="23.25" customHeight="1" x14ac:dyDescent="0.25">
      <c r="A282" s="201" t="s">
        <v>88</v>
      </c>
      <c r="B282" s="202"/>
      <c r="C282" s="89" t="s">
        <v>47</v>
      </c>
      <c r="D282" s="89" t="s">
        <v>48</v>
      </c>
      <c r="E282" s="89" t="s">
        <v>54</v>
      </c>
      <c r="F282" s="104" t="s">
        <v>407</v>
      </c>
      <c r="G282" s="104" t="s">
        <v>87</v>
      </c>
      <c r="H282" s="165">
        <v>3000000</v>
      </c>
      <c r="I282" s="165">
        <v>3000000</v>
      </c>
      <c r="J282" s="203">
        <v>3000000</v>
      </c>
      <c r="K282" s="204"/>
    </row>
    <row r="283" spans="1:11" ht="34.5" customHeight="1" x14ac:dyDescent="0.25">
      <c r="A283" s="201" t="s">
        <v>715</v>
      </c>
      <c r="B283" s="202"/>
      <c r="C283" s="89" t="s">
        <v>47</v>
      </c>
      <c r="D283" s="89" t="s">
        <v>48</v>
      </c>
      <c r="E283" s="89" t="s">
        <v>54</v>
      </c>
      <c r="F283" s="104" t="s">
        <v>406</v>
      </c>
      <c r="G283" s="104"/>
      <c r="H283" s="165">
        <v>150000</v>
      </c>
      <c r="I283" s="165">
        <v>150000</v>
      </c>
      <c r="J283" s="203">
        <v>150000</v>
      </c>
      <c r="K283" s="204"/>
    </row>
    <row r="284" spans="1:11" ht="23.25" customHeight="1" x14ac:dyDescent="0.25">
      <c r="A284" s="201" t="s">
        <v>716</v>
      </c>
      <c r="B284" s="202"/>
      <c r="C284" s="89" t="s">
        <v>47</v>
      </c>
      <c r="D284" s="89" t="s">
        <v>48</v>
      </c>
      <c r="E284" s="89" t="s">
        <v>54</v>
      </c>
      <c r="F284" s="104" t="s">
        <v>405</v>
      </c>
      <c r="G284" s="105"/>
      <c r="H284" s="165">
        <v>150000</v>
      </c>
      <c r="I284" s="165">
        <v>150000</v>
      </c>
      <c r="J284" s="203">
        <v>150000</v>
      </c>
      <c r="K284" s="204"/>
    </row>
    <row r="285" spans="1:11" ht="45.75" customHeight="1" x14ac:dyDescent="0.25">
      <c r="A285" s="201" t="s">
        <v>770</v>
      </c>
      <c r="B285" s="202"/>
      <c r="C285" s="89" t="s">
        <v>47</v>
      </c>
      <c r="D285" s="89" t="s">
        <v>48</v>
      </c>
      <c r="E285" s="89" t="s">
        <v>54</v>
      </c>
      <c r="F285" s="104" t="s">
        <v>600</v>
      </c>
      <c r="G285" s="105"/>
      <c r="H285" s="165">
        <v>150000</v>
      </c>
      <c r="I285" s="165">
        <v>150000</v>
      </c>
      <c r="J285" s="203">
        <v>150000</v>
      </c>
      <c r="K285" s="204"/>
    </row>
    <row r="286" spans="1:11" ht="23.25" customHeight="1" x14ac:dyDescent="0.25">
      <c r="A286" s="201" t="s">
        <v>90</v>
      </c>
      <c r="B286" s="202"/>
      <c r="C286" s="89" t="s">
        <v>47</v>
      </c>
      <c r="D286" s="89" t="s">
        <v>48</v>
      </c>
      <c r="E286" s="89" t="s">
        <v>54</v>
      </c>
      <c r="F286" s="104" t="s">
        <v>600</v>
      </c>
      <c r="G286" s="104" t="s">
        <v>89</v>
      </c>
      <c r="H286" s="165">
        <v>150000</v>
      </c>
      <c r="I286" s="165">
        <v>150000</v>
      </c>
      <c r="J286" s="203">
        <v>150000</v>
      </c>
      <c r="K286" s="204"/>
    </row>
    <row r="287" spans="1:11" ht="23.25" customHeight="1" x14ac:dyDescent="0.25">
      <c r="A287" s="201" t="s">
        <v>88</v>
      </c>
      <c r="B287" s="202"/>
      <c r="C287" s="89" t="s">
        <v>47</v>
      </c>
      <c r="D287" s="89" t="s">
        <v>48</v>
      </c>
      <c r="E287" s="89" t="s">
        <v>54</v>
      </c>
      <c r="F287" s="104" t="s">
        <v>600</v>
      </c>
      <c r="G287" s="104" t="s">
        <v>87</v>
      </c>
      <c r="H287" s="165">
        <v>150000</v>
      </c>
      <c r="I287" s="165">
        <v>150000</v>
      </c>
      <c r="J287" s="203">
        <v>150000</v>
      </c>
      <c r="K287" s="204"/>
    </row>
    <row r="288" spans="1:11" ht="15" customHeight="1" x14ac:dyDescent="0.25">
      <c r="A288" s="205" t="s">
        <v>403</v>
      </c>
      <c r="B288" s="206"/>
      <c r="C288" s="89" t="s">
        <v>47</v>
      </c>
      <c r="D288" s="89" t="s">
        <v>48</v>
      </c>
      <c r="E288" s="89" t="s">
        <v>120</v>
      </c>
      <c r="F288" s="90"/>
      <c r="G288" s="90"/>
      <c r="H288" s="165">
        <v>57759200</v>
      </c>
      <c r="I288" s="165">
        <v>54702300</v>
      </c>
      <c r="J288" s="203">
        <v>52335900</v>
      </c>
      <c r="K288" s="204"/>
    </row>
    <row r="289" spans="1:11" ht="23.25" customHeight="1" x14ac:dyDescent="0.25">
      <c r="A289" s="205" t="s">
        <v>394</v>
      </c>
      <c r="B289" s="206"/>
      <c r="C289" s="89" t="s">
        <v>47</v>
      </c>
      <c r="D289" s="89" t="s">
        <v>48</v>
      </c>
      <c r="E289" s="89" t="s">
        <v>120</v>
      </c>
      <c r="F289" s="89" t="s">
        <v>393</v>
      </c>
      <c r="G289" s="89"/>
      <c r="H289" s="165">
        <v>57759200</v>
      </c>
      <c r="I289" s="165">
        <v>54702300</v>
      </c>
      <c r="J289" s="203">
        <v>52335900</v>
      </c>
      <c r="K289" s="204"/>
    </row>
    <row r="290" spans="1:11" ht="15" customHeight="1" x14ac:dyDescent="0.25">
      <c r="A290" s="201" t="s">
        <v>402</v>
      </c>
      <c r="B290" s="202"/>
      <c r="C290" s="89" t="s">
        <v>47</v>
      </c>
      <c r="D290" s="89" t="s">
        <v>48</v>
      </c>
      <c r="E290" s="89" t="s">
        <v>120</v>
      </c>
      <c r="F290" s="104" t="s">
        <v>401</v>
      </c>
      <c r="G290" s="104"/>
      <c r="H290" s="165">
        <v>57759200</v>
      </c>
      <c r="I290" s="165">
        <v>54702300</v>
      </c>
      <c r="J290" s="203">
        <v>52335900</v>
      </c>
      <c r="K290" s="204"/>
    </row>
    <row r="291" spans="1:11" ht="23.25" customHeight="1" x14ac:dyDescent="0.25">
      <c r="A291" s="201" t="s">
        <v>618</v>
      </c>
      <c r="B291" s="202"/>
      <c r="C291" s="89" t="s">
        <v>47</v>
      </c>
      <c r="D291" s="89" t="s">
        <v>48</v>
      </c>
      <c r="E291" s="89" t="s">
        <v>120</v>
      </c>
      <c r="F291" s="104" t="s">
        <v>400</v>
      </c>
      <c r="G291" s="105"/>
      <c r="H291" s="165">
        <v>57759200</v>
      </c>
      <c r="I291" s="165">
        <v>54702300</v>
      </c>
      <c r="J291" s="203">
        <v>52335900</v>
      </c>
      <c r="K291" s="204"/>
    </row>
    <row r="292" spans="1:11" ht="45.75" customHeight="1" x14ac:dyDescent="0.25">
      <c r="A292" s="201" t="s">
        <v>399</v>
      </c>
      <c r="B292" s="202"/>
      <c r="C292" s="89" t="s">
        <v>47</v>
      </c>
      <c r="D292" s="89" t="s">
        <v>48</v>
      </c>
      <c r="E292" s="89" t="s">
        <v>120</v>
      </c>
      <c r="F292" s="104" t="s">
        <v>398</v>
      </c>
      <c r="G292" s="105"/>
      <c r="H292" s="165">
        <v>7000000</v>
      </c>
      <c r="I292" s="165">
        <v>7000000</v>
      </c>
      <c r="J292" s="203">
        <v>7000000</v>
      </c>
      <c r="K292" s="204"/>
    </row>
    <row r="293" spans="1:11" ht="23.25" customHeight="1" x14ac:dyDescent="0.25">
      <c r="A293" s="201" t="s">
        <v>90</v>
      </c>
      <c r="B293" s="202"/>
      <c r="C293" s="89" t="s">
        <v>47</v>
      </c>
      <c r="D293" s="89" t="s">
        <v>48</v>
      </c>
      <c r="E293" s="89" t="s">
        <v>120</v>
      </c>
      <c r="F293" s="104" t="s">
        <v>398</v>
      </c>
      <c r="G293" s="104" t="s">
        <v>89</v>
      </c>
      <c r="H293" s="165">
        <v>7000000</v>
      </c>
      <c r="I293" s="165">
        <v>7000000</v>
      </c>
      <c r="J293" s="203">
        <v>7000000</v>
      </c>
      <c r="K293" s="204"/>
    </row>
    <row r="294" spans="1:11" ht="23.25" customHeight="1" x14ac:dyDescent="0.25">
      <c r="A294" s="201" t="s">
        <v>88</v>
      </c>
      <c r="B294" s="202"/>
      <c r="C294" s="89" t="s">
        <v>47</v>
      </c>
      <c r="D294" s="89" t="s">
        <v>48</v>
      </c>
      <c r="E294" s="89" t="s">
        <v>120</v>
      </c>
      <c r="F294" s="104" t="s">
        <v>398</v>
      </c>
      <c r="G294" s="104" t="s">
        <v>87</v>
      </c>
      <c r="H294" s="165">
        <v>7000000</v>
      </c>
      <c r="I294" s="165">
        <v>7000000</v>
      </c>
      <c r="J294" s="203">
        <v>7000000</v>
      </c>
      <c r="K294" s="204"/>
    </row>
    <row r="295" spans="1:11" ht="45.75" customHeight="1" x14ac:dyDescent="0.25">
      <c r="A295" s="201" t="s">
        <v>601</v>
      </c>
      <c r="B295" s="202"/>
      <c r="C295" s="89" t="s">
        <v>47</v>
      </c>
      <c r="D295" s="89" t="s">
        <v>48</v>
      </c>
      <c r="E295" s="89" t="s">
        <v>120</v>
      </c>
      <c r="F295" s="104" t="s">
        <v>602</v>
      </c>
      <c r="G295" s="105"/>
      <c r="H295" s="165">
        <v>36594200</v>
      </c>
      <c r="I295" s="165">
        <v>40413300</v>
      </c>
      <c r="J295" s="203">
        <v>43948900</v>
      </c>
      <c r="K295" s="204"/>
    </row>
    <row r="296" spans="1:11" ht="23.25" customHeight="1" x14ac:dyDescent="0.25">
      <c r="A296" s="201" t="s">
        <v>90</v>
      </c>
      <c r="B296" s="202"/>
      <c r="C296" s="89" t="s">
        <v>47</v>
      </c>
      <c r="D296" s="89" t="s">
        <v>48</v>
      </c>
      <c r="E296" s="89" t="s">
        <v>120</v>
      </c>
      <c r="F296" s="104" t="s">
        <v>602</v>
      </c>
      <c r="G296" s="104" t="s">
        <v>89</v>
      </c>
      <c r="H296" s="165">
        <v>36594200</v>
      </c>
      <c r="I296" s="165">
        <v>40413300</v>
      </c>
      <c r="J296" s="203">
        <v>43948900</v>
      </c>
      <c r="K296" s="204"/>
    </row>
    <row r="297" spans="1:11" ht="23.25" customHeight="1" x14ac:dyDescent="0.25">
      <c r="A297" s="201" t="s">
        <v>88</v>
      </c>
      <c r="B297" s="202"/>
      <c r="C297" s="89" t="s">
        <v>47</v>
      </c>
      <c r="D297" s="89" t="s">
        <v>48</v>
      </c>
      <c r="E297" s="89" t="s">
        <v>120</v>
      </c>
      <c r="F297" s="104" t="s">
        <v>602</v>
      </c>
      <c r="G297" s="104" t="s">
        <v>87</v>
      </c>
      <c r="H297" s="165">
        <v>36594200</v>
      </c>
      <c r="I297" s="165">
        <v>40413300</v>
      </c>
      <c r="J297" s="203">
        <v>43948900</v>
      </c>
      <c r="K297" s="204"/>
    </row>
    <row r="298" spans="1:11" ht="34.5" customHeight="1" x14ac:dyDescent="0.25">
      <c r="A298" s="201" t="s">
        <v>397</v>
      </c>
      <c r="B298" s="202"/>
      <c r="C298" s="89" t="s">
        <v>47</v>
      </c>
      <c r="D298" s="89" t="s">
        <v>48</v>
      </c>
      <c r="E298" s="89" t="s">
        <v>120</v>
      </c>
      <c r="F298" s="104" t="s">
        <v>396</v>
      </c>
      <c r="G298" s="105"/>
      <c r="H298" s="165">
        <v>14165000</v>
      </c>
      <c r="I298" s="165">
        <v>7289000</v>
      </c>
      <c r="J298" s="203">
        <v>1387000</v>
      </c>
      <c r="K298" s="204"/>
    </row>
    <row r="299" spans="1:11" ht="23.25" customHeight="1" x14ac:dyDescent="0.25">
      <c r="A299" s="201" t="s">
        <v>90</v>
      </c>
      <c r="B299" s="202"/>
      <c r="C299" s="89" t="s">
        <v>47</v>
      </c>
      <c r="D299" s="89" t="s">
        <v>48</v>
      </c>
      <c r="E299" s="89" t="s">
        <v>120</v>
      </c>
      <c r="F299" s="104" t="s">
        <v>396</v>
      </c>
      <c r="G299" s="104" t="s">
        <v>89</v>
      </c>
      <c r="H299" s="165">
        <v>14165000</v>
      </c>
      <c r="I299" s="165">
        <v>7289000</v>
      </c>
      <c r="J299" s="203">
        <v>1387000</v>
      </c>
      <c r="K299" s="204"/>
    </row>
    <row r="300" spans="1:11" ht="23.25" customHeight="1" x14ac:dyDescent="0.25">
      <c r="A300" s="201" t="s">
        <v>88</v>
      </c>
      <c r="B300" s="202"/>
      <c r="C300" s="89" t="s">
        <v>47</v>
      </c>
      <c r="D300" s="89" t="s">
        <v>48</v>
      </c>
      <c r="E300" s="89" t="s">
        <v>120</v>
      </c>
      <c r="F300" s="104" t="s">
        <v>396</v>
      </c>
      <c r="G300" s="104" t="s">
        <v>87</v>
      </c>
      <c r="H300" s="165">
        <v>14165000</v>
      </c>
      <c r="I300" s="165">
        <v>7289000</v>
      </c>
      <c r="J300" s="203">
        <v>1387000</v>
      </c>
      <c r="K300" s="204"/>
    </row>
    <row r="301" spans="1:11" ht="15" customHeight="1" x14ac:dyDescent="0.25">
      <c r="A301" s="205" t="s">
        <v>395</v>
      </c>
      <c r="B301" s="206"/>
      <c r="C301" s="89" t="s">
        <v>47</v>
      </c>
      <c r="D301" s="89" t="s">
        <v>48</v>
      </c>
      <c r="E301" s="89" t="s">
        <v>170</v>
      </c>
      <c r="F301" s="90"/>
      <c r="G301" s="90"/>
      <c r="H301" s="165">
        <v>817560000</v>
      </c>
      <c r="I301" s="165">
        <v>886012830</v>
      </c>
      <c r="J301" s="203">
        <v>782896830</v>
      </c>
      <c r="K301" s="204"/>
    </row>
    <row r="302" spans="1:11" ht="23.25" customHeight="1" x14ac:dyDescent="0.25">
      <c r="A302" s="205" t="s">
        <v>394</v>
      </c>
      <c r="B302" s="206"/>
      <c r="C302" s="89" t="s">
        <v>47</v>
      </c>
      <c r="D302" s="89" t="s">
        <v>48</v>
      </c>
      <c r="E302" s="89" t="s">
        <v>170</v>
      </c>
      <c r="F302" s="89" t="s">
        <v>393</v>
      </c>
      <c r="G302" s="89"/>
      <c r="H302" s="165">
        <v>817560000</v>
      </c>
      <c r="I302" s="165">
        <v>864367500</v>
      </c>
      <c r="J302" s="203">
        <v>761251500</v>
      </c>
      <c r="K302" s="204"/>
    </row>
    <row r="303" spans="1:11" ht="15" customHeight="1" x14ac:dyDescent="0.25">
      <c r="A303" s="201" t="s">
        <v>392</v>
      </c>
      <c r="B303" s="202"/>
      <c r="C303" s="89" t="s">
        <v>47</v>
      </c>
      <c r="D303" s="89" t="s">
        <v>48</v>
      </c>
      <c r="E303" s="89" t="s">
        <v>170</v>
      </c>
      <c r="F303" s="104" t="s">
        <v>391</v>
      </c>
      <c r="G303" s="104"/>
      <c r="H303" s="165">
        <v>779572300</v>
      </c>
      <c r="I303" s="165">
        <v>826379800</v>
      </c>
      <c r="J303" s="203">
        <v>723263800</v>
      </c>
      <c r="K303" s="204"/>
    </row>
    <row r="304" spans="1:11" ht="23.25" customHeight="1" x14ac:dyDescent="0.25">
      <c r="A304" s="201" t="s">
        <v>674</v>
      </c>
      <c r="B304" s="202"/>
      <c r="C304" s="89" t="s">
        <v>47</v>
      </c>
      <c r="D304" s="89" t="s">
        <v>48</v>
      </c>
      <c r="E304" s="89" t="s">
        <v>170</v>
      </c>
      <c r="F304" s="104" t="s">
        <v>675</v>
      </c>
      <c r="G304" s="105"/>
      <c r="H304" s="165">
        <v>25845500</v>
      </c>
      <c r="I304" s="165">
        <v>0</v>
      </c>
      <c r="J304" s="203">
        <v>0</v>
      </c>
      <c r="K304" s="204"/>
    </row>
    <row r="305" spans="1:11" ht="34.5" customHeight="1" x14ac:dyDescent="0.25">
      <c r="A305" s="201" t="s">
        <v>771</v>
      </c>
      <c r="B305" s="202"/>
      <c r="C305" s="89" t="s">
        <v>47</v>
      </c>
      <c r="D305" s="89" t="s">
        <v>48</v>
      </c>
      <c r="E305" s="89" t="s">
        <v>170</v>
      </c>
      <c r="F305" s="104" t="s">
        <v>772</v>
      </c>
      <c r="G305" s="105"/>
      <c r="H305" s="165">
        <v>25845500</v>
      </c>
      <c r="I305" s="165">
        <v>0</v>
      </c>
      <c r="J305" s="203">
        <v>0</v>
      </c>
      <c r="K305" s="204"/>
    </row>
    <row r="306" spans="1:11" ht="23.25" customHeight="1" x14ac:dyDescent="0.25">
      <c r="A306" s="201" t="s">
        <v>90</v>
      </c>
      <c r="B306" s="202"/>
      <c r="C306" s="89" t="s">
        <v>47</v>
      </c>
      <c r="D306" s="89" t="s">
        <v>48</v>
      </c>
      <c r="E306" s="89" t="s">
        <v>170</v>
      </c>
      <c r="F306" s="104" t="s">
        <v>772</v>
      </c>
      <c r="G306" s="104" t="s">
        <v>89</v>
      </c>
      <c r="H306" s="165">
        <v>25845500</v>
      </c>
      <c r="I306" s="165">
        <v>0</v>
      </c>
      <c r="J306" s="203">
        <v>0</v>
      </c>
      <c r="K306" s="204"/>
    </row>
    <row r="307" spans="1:11" ht="23.25" customHeight="1" x14ac:dyDescent="0.25">
      <c r="A307" s="201" t="s">
        <v>88</v>
      </c>
      <c r="B307" s="202"/>
      <c r="C307" s="89" t="s">
        <v>47</v>
      </c>
      <c r="D307" s="89" t="s">
        <v>48</v>
      </c>
      <c r="E307" s="89" t="s">
        <v>170</v>
      </c>
      <c r="F307" s="104" t="s">
        <v>772</v>
      </c>
      <c r="G307" s="104" t="s">
        <v>87</v>
      </c>
      <c r="H307" s="165">
        <v>25845500</v>
      </c>
      <c r="I307" s="165">
        <v>0</v>
      </c>
      <c r="J307" s="203">
        <v>0</v>
      </c>
      <c r="K307" s="204"/>
    </row>
    <row r="308" spans="1:11" ht="34.5" customHeight="1" x14ac:dyDescent="0.25">
      <c r="A308" s="201" t="s">
        <v>390</v>
      </c>
      <c r="B308" s="202"/>
      <c r="C308" s="89" t="s">
        <v>47</v>
      </c>
      <c r="D308" s="89" t="s">
        <v>48</v>
      </c>
      <c r="E308" s="89" t="s">
        <v>170</v>
      </c>
      <c r="F308" s="104" t="s">
        <v>773</v>
      </c>
      <c r="G308" s="105"/>
      <c r="H308" s="165">
        <v>753726800</v>
      </c>
      <c r="I308" s="165">
        <v>826379800</v>
      </c>
      <c r="J308" s="203">
        <v>723263800</v>
      </c>
      <c r="K308" s="204"/>
    </row>
    <row r="309" spans="1:11" ht="23.25" customHeight="1" x14ac:dyDescent="0.25">
      <c r="A309" s="201" t="s">
        <v>774</v>
      </c>
      <c r="B309" s="202"/>
      <c r="C309" s="89" t="s">
        <v>47</v>
      </c>
      <c r="D309" s="89" t="s">
        <v>48</v>
      </c>
      <c r="E309" s="89" t="s">
        <v>170</v>
      </c>
      <c r="F309" s="104" t="s">
        <v>775</v>
      </c>
      <c r="G309" s="105"/>
      <c r="H309" s="165">
        <v>594461400</v>
      </c>
      <c r="I309" s="165">
        <v>594461400</v>
      </c>
      <c r="J309" s="203">
        <v>594461400</v>
      </c>
      <c r="K309" s="204"/>
    </row>
    <row r="310" spans="1:11" ht="23.25" customHeight="1" x14ac:dyDescent="0.25">
      <c r="A310" s="201" t="s">
        <v>90</v>
      </c>
      <c r="B310" s="202"/>
      <c r="C310" s="89" t="s">
        <v>47</v>
      </c>
      <c r="D310" s="89" t="s">
        <v>48</v>
      </c>
      <c r="E310" s="89" t="s">
        <v>170</v>
      </c>
      <c r="F310" s="104" t="s">
        <v>775</v>
      </c>
      <c r="G310" s="104" t="s">
        <v>89</v>
      </c>
      <c r="H310" s="165">
        <v>414961400</v>
      </c>
      <c r="I310" s="165">
        <v>414961400</v>
      </c>
      <c r="J310" s="203">
        <v>414961400</v>
      </c>
      <c r="K310" s="204"/>
    </row>
    <row r="311" spans="1:11" ht="23.25" customHeight="1" x14ac:dyDescent="0.25">
      <c r="A311" s="201" t="s">
        <v>88</v>
      </c>
      <c r="B311" s="202"/>
      <c r="C311" s="89" t="s">
        <v>47</v>
      </c>
      <c r="D311" s="89" t="s">
        <v>48</v>
      </c>
      <c r="E311" s="89" t="s">
        <v>170</v>
      </c>
      <c r="F311" s="104" t="s">
        <v>775</v>
      </c>
      <c r="G311" s="104" t="s">
        <v>87</v>
      </c>
      <c r="H311" s="165">
        <v>414961400</v>
      </c>
      <c r="I311" s="165">
        <v>414961400</v>
      </c>
      <c r="J311" s="203">
        <v>414961400</v>
      </c>
      <c r="K311" s="204"/>
    </row>
    <row r="312" spans="1:11" ht="23.25" customHeight="1" x14ac:dyDescent="0.25">
      <c r="A312" s="201" t="s">
        <v>80</v>
      </c>
      <c r="B312" s="202"/>
      <c r="C312" s="89" t="s">
        <v>47</v>
      </c>
      <c r="D312" s="89" t="s">
        <v>48</v>
      </c>
      <c r="E312" s="89" t="s">
        <v>170</v>
      </c>
      <c r="F312" s="104" t="s">
        <v>775</v>
      </c>
      <c r="G312" s="104" t="s">
        <v>61</v>
      </c>
      <c r="H312" s="165">
        <v>179500000</v>
      </c>
      <c r="I312" s="165">
        <v>179500000</v>
      </c>
      <c r="J312" s="203">
        <v>179500000</v>
      </c>
      <c r="K312" s="204"/>
    </row>
    <row r="313" spans="1:11" ht="15" customHeight="1" x14ac:dyDescent="0.25">
      <c r="A313" s="201" t="s">
        <v>107</v>
      </c>
      <c r="B313" s="202"/>
      <c r="C313" s="89" t="s">
        <v>47</v>
      </c>
      <c r="D313" s="89" t="s">
        <v>48</v>
      </c>
      <c r="E313" s="89" t="s">
        <v>170</v>
      </c>
      <c r="F313" s="104" t="s">
        <v>775</v>
      </c>
      <c r="G313" s="104" t="s">
        <v>64</v>
      </c>
      <c r="H313" s="165">
        <v>179500000</v>
      </c>
      <c r="I313" s="165">
        <v>179500000</v>
      </c>
      <c r="J313" s="203">
        <v>179500000</v>
      </c>
      <c r="K313" s="204"/>
    </row>
    <row r="314" spans="1:11" ht="23.25" customHeight="1" x14ac:dyDescent="0.25">
      <c r="A314" s="201" t="s">
        <v>776</v>
      </c>
      <c r="B314" s="202"/>
      <c r="C314" s="89" t="s">
        <v>47</v>
      </c>
      <c r="D314" s="89" t="s">
        <v>48</v>
      </c>
      <c r="E314" s="89" t="s">
        <v>170</v>
      </c>
      <c r="F314" s="104" t="s">
        <v>777</v>
      </c>
      <c r="G314" s="105"/>
      <c r="H314" s="165">
        <v>20273000</v>
      </c>
      <c r="I314" s="165">
        <v>20273000</v>
      </c>
      <c r="J314" s="203">
        <v>20273000</v>
      </c>
      <c r="K314" s="204"/>
    </row>
    <row r="315" spans="1:11" ht="23.25" customHeight="1" x14ac:dyDescent="0.25">
      <c r="A315" s="201" t="s">
        <v>90</v>
      </c>
      <c r="B315" s="202"/>
      <c r="C315" s="89" t="s">
        <v>47</v>
      </c>
      <c r="D315" s="89" t="s">
        <v>48</v>
      </c>
      <c r="E315" s="89" t="s">
        <v>170</v>
      </c>
      <c r="F315" s="104" t="s">
        <v>777</v>
      </c>
      <c r="G315" s="104" t="s">
        <v>89</v>
      </c>
      <c r="H315" s="165">
        <v>19773000</v>
      </c>
      <c r="I315" s="165">
        <v>19773000</v>
      </c>
      <c r="J315" s="203">
        <v>19773000</v>
      </c>
      <c r="K315" s="204"/>
    </row>
    <row r="316" spans="1:11" ht="23.25" customHeight="1" x14ac:dyDescent="0.25">
      <c r="A316" s="201" t="s">
        <v>88</v>
      </c>
      <c r="B316" s="202"/>
      <c r="C316" s="89" t="s">
        <v>47</v>
      </c>
      <c r="D316" s="89" t="s">
        <v>48</v>
      </c>
      <c r="E316" s="89" t="s">
        <v>170</v>
      </c>
      <c r="F316" s="104" t="s">
        <v>777</v>
      </c>
      <c r="G316" s="104" t="s">
        <v>87</v>
      </c>
      <c r="H316" s="165">
        <v>19773000</v>
      </c>
      <c r="I316" s="165">
        <v>19773000</v>
      </c>
      <c r="J316" s="203">
        <v>19773000</v>
      </c>
      <c r="K316" s="204"/>
    </row>
    <row r="317" spans="1:11" ht="23.25" customHeight="1" x14ac:dyDescent="0.25">
      <c r="A317" s="201" t="s">
        <v>80</v>
      </c>
      <c r="B317" s="202"/>
      <c r="C317" s="89" t="s">
        <v>47</v>
      </c>
      <c r="D317" s="89" t="s">
        <v>48</v>
      </c>
      <c r="E317" s="89" t="s">
        <v>170</v>
      </c>
      <c r="F317" s="104" t="s">
        <v>777</v>
      </c>
      <c r="G317" s="104" t="s">
        <v>61</v>
      </c>
      <c r="H317" s="165">
        <v>500000</v>
      </c>
      <c r="I317" s="165">
        <v>500000</v>
      </c>
      <c r="J317" s="203">
        <v>500000</v>
      </c>
      <c r="K317" s="204"/>
    </row>
    <row r="318" spans="1:11" ht="15" customHeight="1" x14ac:dyDescent="0.25">
      <c r="A318" s="201" t="s">
        <v>107</v>
      </c>
      <c r="B318" s="202"/>
      <c r="C318" s="89" t="s">
        <v>47</v>
      </c>
      <c r="D318" s="89" t="s">
        <v>48</v>
      </c>
      <c r="E318" s="89" t="s">
        <v>170</v>
      </c>
      <c r="F318" s="104" t="s">
        <v>777</v>
      </c>
      <c r="G318" s="104" t="s">
        <v>64</v>
      </c>
      <c r="H318" s="165">
        <v>500000</v>
      </c>
      <c r="I318" s="165">
        <v>500000</v>
      </c>
      <c r="J318" s="203">
        <v>500000</v>
      </c>
      <c r="K318" s="204"/>
    </row>
    <row r="319" spans="1:11" ht="23.25" customHeight="1" x14ac:dyDescent="0.25">
      <c r="A319" s="201" t="s">
        <v>778</v>
      </c>
      <c r="B319" s="202"/>
      <c r="C319" s="89" t="s">
        <v>47</v>
      </c>
      <c r="D319" s="89" t="s">
        <v>48</v>
      </c>
      <c r="E319" s="89" t="s">
        <v>170</v>
      </c>
      <c r="F319" s="104" t="s">
        <v>779</v>
      </c>
      <c r="G319" s="105"/>
      <c r="H319" s="165">
        <v>1418400</v>
      </c>
      <c r="I319" s="165">
        <v>1418400</v>
      </c>
      <c r="J319" s="203">
        <v>1418400</v>
      </c>
      <c r="K319" s="204"/>
    </row>
    <row r="320" spans="1:11" ht="23.25" customHeight="1" x14ac:dyDescent="0.25">
      <c r="A320" s="201" t="s">
        <v>80</v>
      </c>
      <c r="B320" s="202"/>
      <c r="C320" s="89" t="s">
        <v>47</v>
      </c>
      <c r="D320" s="89" t="s">
        <v>48</v>
      </c>
      <c r="E320" s="89" t="s">
        <v>170</v>
      </c>
      <c r="F320" s="104" t="s">
        <v>779</v>
      </c>
      <c r="G320" s="104" t="s">
        <v>61</v>
      </c>
      <c r="H320" s="165">
        <v>1418400</v>
      </c>
      <c r="I320" s="165">
        <v>1418400</v>
      </c>
      <c r="J320" s="203">
        <v>1418400</v>
      </c>
      <c r="K320" s="204"/>
    </row>
    <row r="321" spans="1:11" ht="15" customHeight="1" x14ac:dyDescent="0.25">
      <c r="A321" s="201" t="s">
        <v>107</v>
      </c>
      <c r="B321" s="202"/>
      <c r="C321" s="89" t="s">
        <v>47</v>
      </c>
      <c r="D321" s="89" t="s">
        <v>48</v>
      </c>
      <c r="E321" s="89" t="s">
        <v>170</v>
      </c>
      <c r="F321" s="104" t="s">
        <v>779</v>
      </c>
      <c r="G321" s="104" t="s">
        <v>64</v>
      </c>
      <c r="H321" s="165">
        <v>1418400</v>
      </c>
      <c r="I321" s="165">
        <v>1418400</v>
      </c>
      <c r="J321" s="203">
        <v>1418400</v>
      </c>
      <c r="K321" s="204"/>
    </row>
    <row r="322" spans="1:11" ht="23.25" customHeight="1" x14ac:dyDescent="0.25">
      <c r="A322" s="201" t="s">
        <v>1086</v>
      </c>
      <c r="B322" s="202"/>
      <c r="C322" s="89" t="s">
        <v>47</v>
      </c>
      <c r="D322" s="89" t="s">
        <v>48</v>
      </c>
      <c r="E322" s="89" t="s">
        <v>170</v>
      </c>
      <c r="F322" s="104" t="s">
        <v>1087</v>
      </c>
      <c r="G322" s="105"/>
      <c r="H322" s="165">
        <v>137574000</v>
      </c>
      <c r="I322" s="165">
        <v>210227000</v>
      </c>
      <c r="J322" s="203">
        <v>107111000</v>
      </c>
      <c r="K322" s="204"/>
    </row>
    <row r="323" spans="1:11" ht="23.25" customHeight="1" x14ac:dyDescent="0.25">
      <c r="A323" s="201" t="s">
        <v>90</v>
      </c>
      <c r="B323" s="202"/>
      <c r="C323" s="89" t="s">
        <v>47</v>
      </c>
      <c r="D323" s="89" t="s">
        <v>48</v>
      </c>
      <c r="E323" s="89" t="s">
        <v>170</v>
      </c>
      <c r="F323" s="104" t="s">
        <v>1087</v>
      </c>
      <c r="G323" s="104" t="s">
        <v>89</v>
      </c>
      <c r="H323" s="165">
        <v>137574000</v>
      </c>
      <c r="I323" s="165">
        <v>210227000</v>
      </c>
      <c r="J323" s="203">
        <v>107111000</v>
      </c>
      <c r="K323" s="204"/>
    </row>
    <row r="324" spans="1:11" ht="23.25" customHeight="1" x14ac:dyDescent="0.25">
      <c r="A324" s="201" t="s">
        <v>88</v>
      </c>
      <c r="B324" s="202"/>
      <c r="C324" s="89" t="s">
        <v>47</v>
      </c>
      <c r="D324" s="89" t="s">
        <v>48</v>
      </c>
      <c r="E324" s="89" t="s">
        <v>170</v>
      </c>
      <c r="F324" s="104" t="s">
        <v>1087</v>
      </c>
      <c r="G324" s="104" t="s">
        <v>87</v>
      </c>
      <c r="H324" s="165">
        <v>137574000</v>
      </c>
      <c r="I324" s="165">
        <v>210227000</v>
      </c>
      <c r="J324" s="203">
        <v>107111000</v>
      </c>
      <c r="K324" s="204"/>
    </row>
    <row r="325" spans="1:11" ht="15" customHeight="1" x14ac:dyDescent="0.25">
      <c r="A325" s="201" t="s">
        <v>115</v>
      </c>
      <c r="B325" s="202"/>
      <c r="C325" s="89" t="s">
        <v>47</v>
      </c>
      <c r="D325" s="89" t="s">
        <v>48</v>
      </c>
      <c r="E325" s="89" t="s">
        <v>170</v>
      </c>
      <c r="F325" s="104" t="s">
        <v>619</v>
      </c>
      <c r="G325" s="104"/>
      <c r="H325" s="165">
        <v>37987700</v>
      </c>
      <c r="I325" s="165">
        <v>37987700</v>
      </c>
      <c r="J325" s="203">
        <v>37987700</v>
      </c>
      <c r="K325" s="204"/>
    </row>
    <row r="326" spans="1:11" ht="23.25" customHeight="1" x14ac:dyDescent="0.25">
      <c r="A326" s="201" t="s">
        <v>113</v>
      </c>
      <c r="B326" s="202"/>
      <c r="C326" s="89" t="s">
        <v>47</v>
      </c>
      <c r="D326" s="89" t="s">
        <v>48</v>
      </c>
      <c r="E326" s="89" t="s">
        <v>170</v>
      </c>
      <c r="F326" s="104" t="s">
        <v>620</v>
      </c>
      <c r="G326" s="105"/>
      <c r="H326" s="165">
        <v>37987700</v>
      </c>
      <c r="I326" s="165">
        <v>37987700</v>
      </c>
      <c r="J326" s="203">
        <v>37987700</v>
      </c>
      <c r="K326" s="204"/>
    </row>
    <row r="327" spans="1:11" ht="23.25" customHeight="1" x14ac:dyDescent="0.25">
      <c r="A327" s="201" t="s">
        <v>780</v>
      </c>
      <c r="B327" s="202"/>
      <c r="C327" s="89" t="s">
        <v>47</v>
      </c>
      <c r="D327" s="89" t="s">
        <v>48</v>
      </c>
      <c r="E327" s="89" t="s">
        <v>170</v>
      </c>
      <c r="F327" s="104" t="s">
        <v>781</v>
      </c>
      <c r="G327" s="105"/>
      <c r="H327" s="165">
        <v>37987700</v>
      </c>
      <c r="I327" s="165">
        <v>37987700</v>
      </c>
      <c r="J327" s="203">
        <v>37987700</v>
      </c>
      <c r="K327" s="204"/>
    </row>
    <row r="328" spans="1:11" ht="45.75" customHeight="1" x14ac:dyDescent="0.25">
      <c r="A328" s="201" t="s">
        <v>94</v>
      </c>
      <c r="B328" s="202"/>
      <c r="C328" s="89" t="s">
        <v>47</v>
      </c>
      <c r="D328" s="89" t="s">
        <v>48</v>
      </c>
      <c r="E328" s="89" t="s">
        <v>170</v>
      </c>
      <c r="F328" s="104" t="s">
        <v>781</v>
      </c>
      <c r="G328" s="104" t="s">
        <v>93</v>
      </c>
      <c r="H328" s="165">
        <v>36367700</v>
      </c>
      <c r="I328" s="165">
        <v>36367700</v>
      </c>
      <c r="J328" s="203">
        <v>36367700</v>
      </c>
      <c r="K328" s="204"/>
    </row>
    <row r="329" spans="1:11" ht="15" customHeight="1" x14ac:dyDescent="0.25">
      <c r="A329" s="201" t="s">
        <v>92</v>
      </c>
      <c r="B329" s="202"/>
      <c r="C329" s="89" t="s">
        <v>47</v>
      </c>
      <c r="D329" s="89" t="s">
        <v>48</v>
      </c>
      <c r="E329" s="89" t="s">
        <v>170</v>
      </c>
      <c r="F329" s="104" t="s">
        <v>781</v>
      </c>
      <c r="G329" s="104" t="s">
        <v>91</v>
      </c>
      <c r="H329" s="165">
        <v>36367700</v>
      </c>
      <c r="I329" s="165">
        <v>36367700</v>
      </c>
      <c r="J329" s="203">
        <v>36367700</v>
      </c>
      <c r="K329" s="204"/>
    </row>
    <row r="330" spans="1:11" ht="23.25" customHeight="1" x14ac:dyDescent="0.25">
      <c r="A330" s="201" t="s">
        <v>90</v>
      </c>
      <c r="B330" s="202"/>
      <c r="C330" s="89" t="s">
        <v>47</v>
      </c>
      <c r="D330" s="89" t="s">
        <v>48</v>
      </c>
      <c r="E330" s="89" t="s">
        <v>170</v>
      </c>
      <c r="F330" s="104" t="s">
        <v>781</v>
      </c>
      <c r="G330" s="104" t="s">
        <v>89</v>
      </c>
      <c r="H330" s="165">
        <v>1620000</v>
      </c>
      <c r="I330" s="165">
        <v>1620000</v>
      </c>
      <c r="J330" s="203">
        <v>1620000</v>
      </c>
      <c r="K330" s="204"/>
    </row>
    <row r="331" spans="1:11" ht="23.25" customHeight="1" x14ac:dyDescent="0.25">
      <c r="A331" s="201" t="s">
        <v>88</v>
      </c>
      <c r="B331" s="202"/>
      <c r="C331" s="89" t="s">
        <v>47</v>
      </c>
      <c r="D331" s="89" t="s">
        <v>48</v>
      </c>
      <c r="E331" s="89" t="s">
        <v>170</v>
      </c>
      <c r="F331" s="104" t="s">
        <v>781</v>
      </c>
      <c r="G331" s="104" t="s">
        <v>87</v>
      </c>
      <c r="H331" s="165">
        <v>1620000</v>
      </c>
      <c r="I331" s="165">
        <v>1620000</v>
      </c>
      <c r="J331" s="203">
        <v>1620000</v>
      </c>
      <c r="K331" s="204"/>
    </row>
    <row r="332" spans="1:11" ht="23.25" customHeight="1" x14ac:dyDescent="0.25">
      <c r="A332" s="205" t="s">
        <v>335</v>
      </c>
      <c r="B332" s="206"/>
      <c r="C332" s="89" t="s">
        <v>47</v>
      </c>
      <c r="D332" s="89" t="s">
        <v>48</v>
      </c>
      <c r="E332" s="89" t="s">
        <v>170</v>
      </c>
      <c r="F332" s="89" t="s">
        <v>334</v>
      </c>
      <c r="G332" s="89"/>
      <c r="H332" s="165">
        <v>0</v>
      </c>
      <c r="I332" s="165">
        <v>21645330</v>
      </c>
      <c r="J332" s="203">
        <v>21645330</v>
      </c>
      <c r="K332" s="204"/>
    </row>
    <row r="333" spans="1:11" ht="34.5" customHeight="1" x14ac:dyDescent="0.25">
      <c r="A333" s="201" t="s">
        <v>719</v>
      </c>
      <c r="B333" s="202"/>
      <c r="C333" s="89" t="s">
        <v>47</v>
      </c>
      <c r="D333" s="89" t="s">
        <v>48</v>
      </c>
      <c r="E333" s="89" t="s">
        <v>170</v>
      </c>
      <c r="F333" s="104" t="s">
        <v>329</v>
      </c>
      <c r="G333" s="104"/>
      <c r="H333" s="165">
        <v>0</v>
      </c>
      <c r="I333" s="165">
        <v>21645330</v>
      </c>
      <c r="J333" s="203">
        <v>21645330</v>
      </c>
      <c r="K333" s="204"/>
    </row>
    <row r="334" spans="1:11" ht="34.5" customHeight="1" x14ac:dyDescent="0.25">
      <c r="A334" s="201" t="s">
        <v>720</v>
      </c>
      <c r="B334" s="202"/>
      <c r="C334" s="89" t="s">
        <v>47</v>
      </c>
      <c r="D334" s="89" t="s">
        <v>48</v>
      </c>
      <c r="E334" s="89" t="s">
        <v>170</v>
      </c>
      <c r="F334" s="104" t="s">
        <v>328</v>
      </c>
      <c r="G334" s="105"/>
      <c r="H334" s="165">
        <v>0</v>
      </c>
      <c r="I334" s="165">
        <v>21645330</v>
      </c>
      <c r="J334" s="203">
        <v>21645330</v>
      </c>
      <c r="K334" s="204"/>
    </row>
    <row r="335" spans="1:11" ht="23.25" customHeight="1" x14ac:dyDescent="0.25">
      <c r="A335" s="201" t="s">
        <v>615</v>
      </c>
      <c r="B335" s="202"/>
      <c r="C335" s="89" t="s">
        <v>47</v>
      </c>
      <c r="D335" s="89" t="s">
        <v>48</v>
      </c>
      <c r="E335" s="89" t="s">
        <v>170</v>
      </c>
      <c r="F335" s="104" t="s">
        <v>1088</v>
      </c>
      <c r="G335" s="105"/>
      <c r="H335" s="165">
        <v>0</v>
      </c>
      <c r="I335" s="165">
        <v>21645330</v>
      </c>
      <c r="J335" s="203">
        <v>21645330</v>
      </c>
      <c r="K335" s="204"/>
    </row>
    <row r="336" spans="1:11" ht="23.25" customHeight="1" x14ac:dyDescent="0.25">
      <c r="A336" s="201" t="s">
        <v>80</v>
      </c>
      <c r="B336" s="202"/>
      <c r="C336" s="89" t="s">
        <v>47</v>
      </c>
      <c r="D336" s="89" t="s">
        <v>48</v>
      </c>
      <c r="E336" s="89" t="s">
        <v>170</v>
      </c>
      <c r="F336" s="104" t="s">
        <v>1088</v>
      </c>
      <c r="G336" s="104" t="s">
        <v>61</v>
      </c>
      <c r="H336" s="165">
        <v>0</v>
      </c>
      <c r="I336" s="165">
        <v>21645330</v>
      </c>
      <c r="J336" s="203">
        <v>21645330</v>
      </c>
      <c r="K336" s="204"/>
    </row>
    <row r="337" spans="1:11" ht="15" customHeight="1" x14ac:dyDescent="0.25">
      <c r="A337" s="201" t="s">
        <v>107</v>
      </c>
      <c r="B337" s="202"/>
      <c r="C337" s="89" t="s">
        <v>47</v>
      </c>
      <c r="D337" s="89" t="s">
        <v>48</v>
      </c>
      <c r="E337" s="89" t="s">
        <v>170</v>
      </c>
      <c r="F337" s="104" t="s">
        <v>1088</v>
      </c>
      <c r="G337" s="104" t="s">
        <v>64</v>
      </c>
      <c r="H337" s="165">
        <v>0</v>
      </c>
      <c r="I337" s="165">
        <v>21645330</v>
      </c>
      <c r="J337" s="203">
        <v>21645330</v>
      </c>
      <c r="K337" s="204"/>
    </row>
    <row r="338" spans="1:11" ht="15" customHeight="1" x14ac:dyDescent="0.25">
      <c r="A338" s="205" t="s">
        <v>389</v>
      </c>
      <c r="B338" s="206"/>
      <c r="C338" s="89" t="s">
        <v>47</v>
      </c>
      <c r="D338" s="89" t="s">
        <v>48</v>
      </c>
      <c r="E338" s="89" t="s">
        <v>161</v>
      </c>
      <c r="F338" s="90"/>
      <c r="G338" s="90"/>
      <c r="H338" s="165">
        <v>40812900</v>
      </c>
      <c r="I338" s="165">
        <v>56261800</v>
      </c>
      <c r="J338" s="203">
        <v>57317800</v>
      </c>
      <c r="K338" s="204"/>
    </row>
    <row r="339" spans="1:11" ht="23.25" customHeight="1" x14ac:dyDescent="0.25">
      <c r="A339" s="205" t="s">
        <v>176</v>
      </c>
      <c r="B339" s="206"/>
      <c r="C339" s="89" t="s">
        <v>47</v>
      </c>
      <c r="D339" s="89" t="s">
        <v>48</v>
      </c>
      <c r="E339" s="89" t="s">
        <v>161</v>
      </c>
      <c r="F339" s="89" t="s">
        <v>175</v>
      </c>
      <c r="G339" s="89"/>
      <c r="H339" s="165">
        <v>40812900</v>
      </c>
      <c r="I339" s="165">
        <v>56261800</v>
      </c>
      <c r="J339" s="203">
        <v>57317800</v>
      </c>
      <c r="K339" s="204"/>
    </row>
    <row r="340" spans="1:11" ht="45.75" customHeight="1" x14ac:dyDescent="0.25">
      <c r="A340" s="201" t="s">
        <v>782</v>
      </c>
      <c r="B340" s="202"/>
      <c r="C340" s="89" t="s">
        <v>47</v>
      </c>
      <c r="D340" s="89" t="s">
        <v>48</v>
      </c>
      <c r="E340" s="89" t="s">
        <v>161</v>
      </c>
      <c r="F340" s="104" t="s">
        <v>388</v>
      </c>
      <c r="G340" s="104"/>
      <c r="H340" s="165">
        <v>845000</v>
      </c>
      <c r="I340" s="165">
        <v>878000</v>
      </c>
      <c r="J340" s="203">
        <v>914000</v>
      </c>
      <c r="K340" s="204"/>
    </row>
    <row r="341" spans="1:11" ht="45.75" customHeight="1" x14ac:dyDescent="0.25">
      <c r="A341" s="201" t="s">
        <v>387</v>
      </c>
      <c r="B341" s="202"/>
      <c r="C341" s="89" t="s">
        <v>47</v>
      </c>
      <c r="D341" s="89" t="s">
        <v>48</v>
      </c>
      <c r="E341" s="89" t="s">
        <v>161</v>
      </c>
      <c r="F341" s="104" t="s">
        <v>454</v>
      </c>
      <c r="G341" s="105"/>
      <c r="H341" s="165">
        <v>845000</v>
      </c>
      <c r="I341" s="165">
        <v>878000</v>
      </c>
      <c r="J341" s="203">
        <v>914000</v>
      </c>
      <c r="K341" s="204"/>
    </row>
    <row r="342" spans="1:11" ht="68.25" customHeight="1" x14ac:dyDescent="0.25">
      <c r="A342" s="201" t="s">
        <v>783</v>
      </c>
      <c r="B342" s="202"/>
      <c r="C342" s="89" t="s">
        <v>47</v>
      </c>
      <c r="D342" s="89" t="s">
        <v>48</v>
      </c>
      <c r="E342" s="89" t="s">
        <v>161</v>
      </c>
      <c r="F342" s="104" t="s">
        <v>1089</v>
      </c>
      <c r="G342" s="105"/>
      <c r="H342" s="165">
        <v>845000</v>
      </c>
      <c r="I342" s="165">
        <v>878000</v>
      </c>
      <c r="J342" s="203">
        <v>914000</v>
      </c>
      <c r="K342" s="204"/>
    </row>
    <row r="343" spans="1:11" ht="23.25" customHeight="1" x14ac:dyDescent="0.25">
      <c r="A343" s="201" t="s">
        <v>80</v>
      </c>
      <c r="B343" s="202"/>
      <c r="C343" s="89" t="s">
        <v>47</v>
      </c>
      <c r="D343" s="89" t="s">
        <v>48</v>
      </c>
      <c r="E343" s="89" t="s">
        <v>161</v>
      </c>
      <c r="F343" s="104" t="s">
        <v>1089</v>
      </c>
      <c r="G343" s="104" t="s">
        <v>61</v>
      </c>
      <c r="H343" s="165">
        <v>845000</v>
      </c>
      <c r="I343" s="165">
        <v>878000</v>
      </c>
      <c r="J343" s="203">
        <v>914000</v>
      </c>
      <c r="K343" s="204"/>
    </row>
    <row r="344" spans="1:11" ht="15" customHeight="1" x14ac:dyDescent="0.25">
      <c r="A344" s="201" t="s">
        <v>107</v>
      </c>
      <c r="B344" s="202"/>
      <c r="C344" s="89" t="s">
        <v>47</v>
      </c>
      <c r="D344" s="89" t="s">
        <v>48</v>
      </c>
      <c r="E344" s="89" t="s">
        <v>161</v>
      </c>
      <c r="F344" s="104" t="s">
        <v>1089</v>
      </c>
      <c r="G344" s="104" t="s">
        <v>64</v>
      </c>
      <c r="H344" s="165">
        <v>845000</v>
      </c>
      <c r="I344" s="165">
        <v>878000</v>
      </c>
      <c r="J344" s="203">
        <v>914000</v>
      </c>
      <c r="K344" s="204"/>
    </row>
    <row r="345" spans="1:11" ht="34.5" customHeight="1" x14ac:dyDescent="0.25">
      <c r="A345" s="201" t="s">
        <v>174</v>
      </c>
      <c r="B345" s="202"/>
      <c r="C345" s="89" t="s">
        <v>47</v>
      </c>
      <c r="D345" s="89" t="s">
        <v>48</v>
      </c>
      <c r="E345" s="89" t="s">
        <v>161</v>
      </c>
      <c r="F345" s="104" t="s">
        <v>173</v>
      </c>
      <c r="G345" s="104"/>
      <c r="H345" s="165">
        <v>39967900</v>
      </c>
      <c r="I345" s="165">
        <v>55383800</v>
      </c>
      <c r="J345" s="203">
        <v>56403800</v>
      </c>
      <c r="K345" s="204"/>
    </row>
    <row r="346" spans="1:11" ht="15" customHeight="1" x14ac:dyDescent="0.25">
      <c r="A346" s="201" t="s">
        <v>231</v>
      </c>
      <c r="B346" s="202"/>
      <c r="C346" s="89" t="s">
        <v>47</v>
      </c>
      <c r="D346" s="89" t="s">
        <v>48</v>
      </c>
      <c r="E346" s="89" t="s">
        <v>161</v>
      </c>
      <c r="F346" s="104" t="s">
        <v>230</v>
      </c>
      <c r="G346" s="105"/>
      <c r="H346" s="165">
        <v>18700000</v>
      </c>
      <c r="I346" s="165">
        <v>25590000</v>
      </c>
      <c r="J346" s="203">
        <v>25750000</v>
      </c>
      <c r="K346" s="204"/>
    </row>
    <row r="347" spans="1:11" ht="15" customHeight="1" x14ac:dyDescent="0.25">
      <c r="A347" s="201" t="s">
        <v>386</v>
      </c>
      <c r="B347" s="202"/>
      <c r="C347" s="89" t="s">
        <v>47</v>
      </c>
      <c r="D347" s="89" t="s">
        <v>48</v>
      </c>
      <c r="E347" s="89" t="s">
        <v>161</v>
      </c>
      <c r="F347" s="104" t="s">
        <v>385</v>
      </c>
      <c r="G347" s="105"/>
      <c r="H347" s="165">
        <v>18700000</v>
      </c>
      <c r="I347" s="165">
        <v>25590000</v>
      </c>
      <c r="J347" s="203">
        <v>25750000</v>
      </c>
      <c r="K347" s="204"/>
    </row>
    <row r="348" spans="1:11" ht="23.25" customHeight="1" x14ac:dyDescent="0.25">
      <c r="A348" s="201" t="s">
        <v>90</v>
      </c>
      <c r="B348" s="202"/>
      <c r="C348" s="89" t="s">
        <v>47</v>
      </c>
      <c r="D348" s="89" t="s">
        <v>48</v>
      </c>
      <c r="E348" s="89" t="s">
        <v>161</v>
      </c>
      <c r="F348" s="104" t="s">
        <v>385</v>
      </c>
      <c r="G348" s="104" t="s">
        <v>89</v>
      </c>
      <c r="H348" s="165">
        <v>18700000</v>
      </c>
      <c r="I348" s="165">
        <v>25590000</v>
      </c>
      <c r="J348" s="203">
        <v>25750000</v>
      </c>
      <c r="K348" s="204"/>
    </row>
    <row r="349" spans="1:11" ht="23.25" customHeight="1" x14ac:dyDescent="0.25">
      <c r="A349" s="201" t="s">
        <v>88</v>
      </c>
      <c r="B349" s="202"/>
      <c r="C349" s="89" t="s">
        <v>47</v>
      </c>
      <c r="D349" s="89" t="s">
        <v>48</v>
      </c>
      <c r="E349" s="89" t="s">
        <v>161</v>
      </c>
      <c r="F349" s="104" t="s">
        <v>385</v>
      </c>
      <c r="G349" s="104" t="s">
        <v>87</v>
      </c>
      <c r="H349" s="165">
        <v>18700000</v>
      </c>
      <c r="I349" s="165">
        <v>25590000</v>
      </c>
      <c r="J349" s="203">
        <v>25750000</v>
      </c>
      <c r="K349" s="204"/>
    </row>
    <row r="350" spans="1:11" ht="15" customHeight="1" x14ac:dyDescent="0.25">
      <c r="A350" s="201" t="s">
        <v>384</v>
      </c>
      <c r="B350" s="202"/>
      <c r="C350" s="89" t="s">
        <v>47</v>
      </c>
      <c r="D350" s="89" t="s">
        <v>48</v>
      </c>
      <c r="E350" s="89" t="s">
        <v>161</v>
      </c>
      <c r="F350" s="104" t="s">
        <v>383</v>
      </c>
      <c r="G350" s="105"/>
      <c r="H350" s="165">
        <v>300000</v>
      </c>
      <c r="I350" s="165">
        <v>1050000</v>
      </c>
      <c r="J350" s="203">
        <v>910000</v>
      </c>
      <c r="K350" s="204"/>
    </row>
    <row r="351" spans="1:11" ht="15" customHeight="1" x14ac:dyDescent="0.25">
      <c r="A351" s="201" t="s">
        <v>382</v>
      </c>
      <c r="B351" s="202"/>
      <c r="C351" s="89" t="s">
        <v>47</v>
      </c>
      <c r="D351" s="89" t="s">
        <v>48</v>
      </c>
      <c r="E351" s="89" t="s">
        <v>161</v>
      </c>
      <c r="F351" s="104" t="s">
        <v>381</v>
      </c>
      <c r="G351" s="105"/>
      <c r="H351" s="165">
        <v>300000</v>
      </c>
      <c r="I351" s="165">
        <v>1050000</v>
      </c>
      <c r="J351" s="203">
        <v>910000</v>
      </c>
      <c r="K351" s="204"/>
    </row>
    <row r="352" spans="1:11" ht="23.25" customHeight="1" x14ac:dyDescent="0.25">
      <c r="A352" s="201" t="s">
        <v>90</v>
      </c>
      <c r="B352" s="202"/>
      <c r="C352" s="89" t="s">
        <v>47</v>
      </c>
      <c r="D352" s="89" t="s">
        <v>48</v>
      </c>
      <c r="E352" s="89" t="s">
        <v>161</v>
      </c>
      <c r="F352" s="104" t="s">
        <v>381</v>
      </c>
      <c r="G352" s="104" t="s">
        <v>89</v>
      </c>
      <c r="H352" s="165">
        <v>300000</v>
      </c>
      <c r="I352" s="165">
        <v>1050000</v>
      </c>
      <c r="J352" s="203">
        <v>910000</v>
      </c>
      <c r="K352" s="204"/>
    </row>
    <row r="353" spans="1:11" ht="23.25" customHeight="1" x14ac:dyDescent="0.25">
      <c r="A353" s="201" t="s">
        <v>88</v>
      </c>
      <c r="B353" s="202"/>
      <c r="C353" s="89" t="s">
        <v>47</v>
      </c>
      <c r="D353" s="89" t="s">
        <v>48</v>
      </c>
      <c r="E353" s="89" t="s">
        <v>161</v>
      </c>
      <c r="F353" s="104" t="s">
        <v>381</v>
      </c>
      <c r="G353" s="104" t="s">
        <v>87</v>
      </c>
      <c r="H353" s="165">
        <v>300000</v>
      </c>
      <c r="I353" s="165">
        <v>1050000</v>
      </c>
      <c r="J353" s="203">
        <v>910000</v>
      </c>
      <c r="K353" s="204"/>
    </row>
    <row r="354" spans="1:11" ht="23.25" customHeight="1" x14ac:dyDescent="0.25">
      <c r="A354" s="201" t="s">
        <v>380</v>
      </c>
      <c r="B354" s="202"/>
      <c r="C354" s="89" t="s">
        <v>47</v>
      </c>
      <c r="D354" s="89" t="s">
        <v>48</v>
      </c>
      <c r="E354" s="89" t="s">
        <v>161</v>
      </c>
      <c r="F354" s="104" t="s">
        <v>379</v>
      </c>
      <c r="G354" s="105"/>
      <c r="H354" s="165">
        <v>20967900</v>
      </c>
      <c r="I354" s="165">
        <v>28743800</v>
      </c>
      <c r="J354" s="203">
        <v>29743800</v>
      </c>
      <c r="K354" s="204"/>
    </row>
    <row r="355" spans="1:11" ht="15" customHeight="1" x14ac:dyDescent="0.25">
      <c r="A355" s="201" t="s">
        <v>378</v>
      </c>
      <c r="B355" s="202"/>
      <c r="C355" s="89" t="s">
        <v>47</v>
      </c>
      <c r="D355" s="89" t="s">
        <v>48</v>
      </c>
      <c r="E355" s="89" t="s">
        <v>161</v>
      </c>
      <c r="F355" s="104" t="s">
        <v>377</v>
      </c>
      <c r="G355" s="105"/>
      <c r="H355" s="165">
        <v>20967900</v>
      </c>
      <c r="I355" s="165">
        <v>28743800</v>
      </c>
      <c r="J355" s="203">
        <v>29743800</v>
      </c>
      <c r="K355" s="204"/>
    </row>
    <row r="356" spans="1:11" ht="23.25" customHeight="1" x14ac:dyDescent="0.25">
      <c r="A356" s="201" t="s">
        <v>90</v>
      </c>
      <c r="B356" s="202"/>
      <c r="C356" s="89" t="s">
        <v>47</v>
      </c>
      <c r="D356" s="89" t="s">
        <v>48</v>
      </c>
      <c r="E356" s="89" t="s">
        <v>161</v>
      </c>
      <c r="F356" s="104" t="s">
        <v>377</v>
      </c>
      <c r="G356" s="104" t="s">
        <v>89</v>
      </c>
      <c r="H356" s="165">
        <v>6181000</v>
      </c>
      <c r="I356" s="165">
        <v>12010200</v>
      </c>
      <c r="J356" s="203">
        <v>13010200</v>
      </c>
      <c r="K356" s="204"/>
    </row>
    <row r="357" spans="1:11" ht="23.25" customHeight="1" x14ac:dyDescent="0.25">
      <c r="A357" s="201" t="s">
        <v>88</v>
      </c>
      <c r="B357" s="202"/>
      <c r="C357" s="89" t="s">
        <v>47</v>
      </c>
      <c r="D357" s="89" t="s">
        <v>48</v>
      </c>
      <c r="E357" s="89" t="s">
        <v>161</v>
      </c>
      <c r="F357" s="104" t="s">
        <v>377</v>
      </c>
      <c r="G357" s="104" t="s">
        <v>87</v>
      </c>
      <c r="H357" s="165">
        <v>6181000</v>
      </c>
      <c r="I357" s="165">
        <v>12010200</v>
      </c>
      <c r="J357" s="203">
        <v>13010200</v>
      </c>
      <c r="K357" s="204"/>
    </row>
    <row r="358" spans="1:11" ht="23.25" customHeight="1" x14ac:dyDescent="0.25">
      <c r="A358" s="201" t="s">
        <v>80</v>
      </c>
      <c r="B358" s="202"/>
      <c r="C358" s="89" t="s">
        <v>47</v>
      </c>
      <c r="D358" s="89" t="s">
        <v>48</v>
      </c>
      <c r="E358" s="89" t="s">
        <v>161</v>
      </c>
      <c r="F358" s="104" t="s">
        <v>377</v>
      </c>
      <c r="G358" s="104" t="s">
        <v>61</v>
      </c>
      <c r="H358" s="165">
        <v>14786900</v>
      </c>
      <c r="I358" s="165">
        <v>16733600</v>
      </c>
      <c r="J358" s="203">
        <v>16733600</v>
      </c>
      <c r="K358" s="204"/>
    </row>
    <row r="359" spans="1:11" ht="15" customHeight="1" x14ac:dyDescent="0.25">
      <c r="A359" s="201" t="s">
        <v>79</v>
      </c>
      <c r="B359" s="202"/>
      <c r="C359" s="89" t="s">
        <v>47</v>
      </c>
      <c r="D359" s="89" t="s">
        <v>48</v>
      </c>
      <c r="E359" s="89" t="s">
        <v>161</v>
      </c>
      <c r="F359" s="104" t="s">
        <v>377</v>
      </c>
      <c r="G359" s="104" t="s">
        <v>75</v>
      </c>
      <c r="H359" s="165">
        <v>14786900</v>
      </c>
      <c r="I359" s="165">
        <v>16733600</v>
      </c>
      <c r="J359" s="203">
        <v>16733600</v>
      </c>
      <c r="K359" s="204"/>
    </row>
    <row r="360" spans="1:11" ht="15" customHeight="1" x14ac:dyDescent="0.25">
      <c r="A360" s="205" t="s">
        <v>376</v>
      </c>
      <c r="B360" s="206"/>
      <c r="C360" s="89" t="s">
        <v>47</v>
      </c>
      <c r="D360" s="89" t="s">
        <v>48</v>
      </c>
      <c r="E360" s="89" t="s">
        <v>229</v>
      </c>
      <c r="F360" s="90"/>
      <c r="G360" s="90"/>
      <c r="H360" s="165">
        <v>13880700</v>
      </c>
      <c r="I360" s="165">
        <v>14380800</v>
      </c>
      <c r="J360" s="203">
        <v>14380800</v>
      </c>
      <c r="K360" s="204"/>
    </row>
    <row r="361" spans="1:11" ht="15" customHeight="1" x14ac:dyDescent="0.25">
      <c r="A361" s="205" t="s">
        <v>711</v>
      </c>
      <c r="B361" s="206"/>
      <c r="C361" s="89" t="s">
        <v>47</v>
      </c>
      <c r="D361" s="89" t="s">
        <v>48</v>
      </c>
      <c r="E361" s="89" t="s">
        <v>229</v>
      </c>
      <c r="F361" s="89" t="s">
        <v>148</v>
      </c>
      <c r="G361" s="89"/>
      <c r="H361" s="165">
        <v>300000</v>
      </c>
      <c r="I361" s="165">
        <v>800000</v>
      </c>
      <c r="J361" s="203">
        <v>800000</v>
      </c>
      <c r="K361" s="204"/>
    </row>
    <row r="362" spans="1:11" ht="15" customHeight="1" x14ac:dyDescent="0.25">
      <c r="A362" s="201" t="s">
        <v>784</v>
      </c>
      <c r="B362" s="202"/>
      <c r="C362" s="89" t="s">
        <v>47</v>
      </c>
      <c r="D362" s="89" t="s">
        <v>48</v>
      </c>
      <c r="E362" s="89" t="s">
        <v>229</v>
      </c>
      <c r="F362" s="104" t="s">
        <v>472</v>
      </c>
      <c r="G362" s="104"/>
      <c r="H362" s="165">
        <v>300000</v>
      </c>
      <c r="I362" s="165">
        <v>800000</v>
      </c>
      <c r="J362" s="203">
        <v>800000</v>
      </c>
      <c r="K362" s="204"/>
    </row>
    <row r="363" spans="1:11" ht="23.25" customHeight="1" x14ac:dyDescent="0.25">
      <c r="A363" s="201" t="s">
        <v>366</v>
      </c>
      <c r="B363" s="202"/>
      <c r="C363" s="89" t="s">
        <v>47</v>
      </c>
      <c r="D363" s="89" t="s">
        <v>48</v>
      </c>
      <c r="E363" s="89" t="s">
        <v>229</v>
      </c>
      <c r="F363" s="104" t="s">
        <v>785</v>
      </c>
      <c r="G363" s="105"/>
      <c r="H363" s="165">
        <v>300000</v>
      </c>
      <c r="I363" s="165">
        <v>800000</v>
      </c>
      <c r="J363" s="203">
        <v>800000</v>
      </c>
      <c r="K363" s="204"/>
    </row>
    <row r="364" spans="1:11" ht="15" customHeight="1" x14ac:dyDescent="0.25">
      <c r="A364" s="201" t="s">
        <v>364</v>
      </c>
      <c r="B364" s="202"/>
      <c r="C364" s="89" t="s">
        <v>47</v>
      </c>
      <c r="D364" s="89" t="s">
        <v>48</v>
      </c>
      <c r="E364" s="89" t="s">
        <v>229</v>
      </c>
      <c r="F364" s="104" t="s">
        <v>786</v>
      </c>
      <c r="G364" s="105"/>
      <c r="H364" s="165">
        <v>300000</v>
      </c>
      <c r="I364" s="165">
        <v>800000</v>
      </c>
      <c r="J364" s="203">
        <v>800000</v>
      </c>
      <c r="K364" s="204"/>
    </row>
    <row r="365" spans="1:11" ht="23.25" customHeight="1" x14ac:dyDescent="0.25">
      <c r="A365" s="201" t="s">
        <v>90</v>
      </c>
      <c r="B365" s="202"/>
      <c r="C365" s="89" t="s">
        <v>47</v>
      </c>
      <c r="D365" s="89" t="s">
        <v>48</v>
      </c>
      <c r="E365" s="89" t="s">
        <v>229</v>
      </c>
      <c r="F365" s="104" t="s">
        <v>786</v>
      </c>
      <c r="G365" s="104" t="s">
        <v>89</v>
      </c>
      <c r="H365" s="165">
        <v>300000</v>
      </c>
      <c r="I365" s="165">
        <v>800000</v>
      </c>
      <c r="J365" s="203">
        <v>800000</v>
      </c>
      <c r="K365" s="204"/>
    </row>
    <row r="366" spans="1:11" ht="23.25" customHeight="1" x14ac:dyDescent="0.25">
      <c r="A366" s="201" t="s">
        <v>88</v>
      </c>
      <c r="B366" s="202"/>
      <c r="C366" s="89" t="s">
        <v>47</v>
      </c>
      <c r="D366" s="89" t="s">
        <v>48</v>
      </c>
      <c r="E366" s="89" t="s">
        <v>229</v>
      </c>
      <c r="F366" s="104" t="s">
        <v>786</v>
      </c>
      <c r="G366" s="104" t="s">
        <v>87</v>
      </c>
      <c r="H366" s="165">
        <v>300000</v>
      </c>
      <c r="I366" s="165">
        <v>800000</v>
      </c>
      <c r="J366" s="203">
        <v>800000</v>
      </c>
      <c r="K366" s="204"/>
    </row>
    <row r="367" spans="1:11" ht="23.25" customHeight="1" x14ac:dyDescent="0.25">
      <c r="A367" s="205" t="s">
        <v>344</v>
      </c>
      <c r="B367" s="206"/>
      <c r="C367" s="89" t="s">
        <v>47</v>
      </c>
      <c r="D367" s="89" t="s">
        <v>48</v>
      </c>
      <c r="E367" s="89" t="s">
        <v>229</v>
      </c>
      <c r="F367" s="89" t="s">
        <v>343</v>
      </c>
      <c r="G367" s="89"/>
      <c r="H367" s="165">
        <v>6018700</v>
      </c>
      <c r="I367" s="165">
        <v>6018800</v>
      </c>
      <c r="J367" s="203">
        <v>6018800</v>
      </c>
      <c r="K367" s="204"/>
    </row>
    <row r="368" spans="1:11" ht="23.25" customHeight="1" x14ac:dyDescent="0.25">
      <c r="A368" s="201" t="s">
        <v>342</v>
      </c>
      <c r="B368" s="202"/>
      <c r="C368" s="89" t="s">
        <v>47</v>
      </c>
      <c r="D368" s="89" t="s">
        <v>48</v>
      </c>
      <c r="E368" s="89" t="s">
        <v>229</v>
      </c>
      <c r="F368" s="104" t="s">
        <v>341</v>
      </c>
      <c r="G368" s="104"/>
      <c r="H368" s="165">
        <v>6018700</v>
      </c>
      <c r="I368" s="165">
        <v>6018800</v>
      </c>
      <c r="J368" s="203">
        <v>6018800</v>
      </c>
      <c r="K368" s="204"/>
    </row>
    <row r="369" spans="1:11" ht="15" customHeight="1" x14ac:dyDescent="0.25">
      <c r="A369" s="201" t="s">
        <v>787</v>
      </c>
      <c r="B369" s="202"/>
      <c r="C369" s="89" t="s">
        <v>47</v>
      </c>
      <c r="D369" s="89" t="s">
        <v>48</v>
      </c>
      <c r="E369" s="89" t="s">
        <v>229</v>
      </c>
      <c r="F369" s="104" t="s">
        <v>340</v>
      </c>
      <c r="G369" s="105"/>
      <c r="H369" s="165">
        <v>6018700</v>
      </c>
      <c r="I369" s="165">
        <v>6018800</v>
      </c>
      <c r="J369" s="203">
        <v>6018800</v>
      </c>
      <c r="K369" s="204"/>
    </row>
    <row r="370" spans="1:11" ht="45.75" customHeight="1" x14ac:dyDescent="0.25">
      <c r="A370" s="201" t="s">
        <v>375</v>
      </c>
      <c r="B370" s="202"/>
      <c r="C370" s="89" t="s">
        <v>47</v>
      </c>
      <c r="D370" s="89" t="s">
        <v>48</v>
      </c>
      <c r="E370" s="89" t="s">
        <v>229</v>
      </c>
      <c r="F370" s="104" t="s">
        <v>374</v>
      </c>
      <c r="G370" s="105"/>
      <c r="H370" s="165">
        <v>4143000</v>
      </c>
      <c r="I370" s="165">
        <v>4143000</v>
      </c>
      <c r="J370" s="203">
        <v>4143000</v>
      </c>
      <c r="K370" s="204"/>
    </row>
    <row r="371" spans="1:11" ht="45.75" customHeight="1" x14ac:dyDescent="0.25">
      <c r="A371" s="201" t="s">
        <v>94</v>
      </c>
      <c r="B371" s="202"/>
      <c r="C371" s="89" t="s">
        <v>47</v>
      </c>
      <c r="D371" s="89" t="s">
        <v>48</v>
      </c>
      <c r="E371" s="89" t="s">
        <v>229</v>
      </c>
      <c r="F371" s="104" t="s">
        <v>374</v>
      </c>
      <c r="G371" s="104" t="s">
        <v>93</v>
      </c>
      <c r="H371" s="165">
        <v>2837693</v>
      </c>
      <c r="I371" s="165">
        <v>2837693</v>
      </c>
      <c r="J371" s="203">
        <v>2837693</v>
      </c>
      <c r="K371" s="204"/>
    </row>
    <row r="372" spans="1:11" ht="15" customHeight="1" x14ac:dyDescent="0.25">
      <c r="A372" s="201" t="s">
        <v>92</v>
      </c>
      <c r="B372" s="202"/>
      <c r="C372" s="89" t="s">
        <v>47</v>
      </c>
      <c r="D372" s="89" t="s">
        <v>48</v>
      </c>
      <c r="E372" s="89" t="s">
        <v>229</v>
      </c>
      <c r="F372" s="104" t="s">
        <v>374</v>
      </c>
      <c r="G372" s="104" t="s">
        <v>91</v>
      </c>
      <c r="H372" s="165">
        <v>2837693</v>
      </c>
      <c r="I372" s="165">
        <v>2837693</v>
      </c>
      <c r="J372" s="203">
        <v>2837693</v>
      </c>
      <c r="K372" s="204"/>
    </row>
    <row r="373" spans="1:11" ht="23.25" customHeight="1" x14ac:dyDescent="0.25">
      <c r="A373" s="201" t="s">
        <v>90</v>
      </c>
      <c r="B373" s="202"/>
      <c r="C373" s="89" t="s">
        <v>47</v>
      </c>
      <c r="D373" s="89" t="s">
        <v>48</v>
      </c>
      <c r="E373" s="89" t="s">
        <v>229</v>
      </c>
      <c r="F373" s="104" t="s">
        <v>374</v>
      </c>
      <c r="G373" s="104" t="s">
        <v>89</v>
      </c>
      <c r="H373" s="165">
        <v>1305307</v>
      </c>
      <c r="I373" s="165">
        <v>1305307</v>
      </c>
      <c r="J373" s="203">
        <v>1305307</v>
      </c>
      <c r="K373" s="204"/>
    </row>
    <row r="374" spans="1:11" ht="23.25" customHeight="1" x14ac:dyDescent="0.25">
      <c r="A374" s="201" t="s">
        <v>88</v>
      </c>
      <c r="B374" s="202"/>
      <c r="C374" s="89" t="s">
        <v>47</v>
      </c>
      <c r="D374" s="89" t="s">
        <v>48</v>
      </c>
      <c r="E374" s="89" t="s">
        <v>229</v>
      </c>
      <c r="F374" s="104" t="s">
        <v>374</v>
      </c>
      <c r="G374" s="104" t="s">
        <v>87</v>
      </c>
      <c r="H374" s="165">
        <v>1305307</v>
      </c>
      <c r="I374" s="165">
        <v>1305307</v>
      </c>
      <c r="J374" s="203">
        <v>1305307</v>
      </c>
      <c r="K374" s="204"/>
    </row>
    <row r="375" spans="1:11" ht="57" customHeight="1" x14ac:dyDescent="0.25">
      <c r="A375" s="201" t="s">
        <v>788</v>
      </c>
      <c r="B375" s="202"/>
      <c r="C375" s="89" t="s">
        <v>47</v>
      </c>
      <c r="D375" s="89" t="s">
        <v>48</v>
      </c>
      <c r="E375" s="89" t="s">
        <v>229</v>
      </c>
      <c r="F375" s="104" t="s">
        <v>789</v>
      </c>
      <c r="G375" s="105"/>
      <c r="H375" s="165">
        <v>1875700</v>
      </c>
      <c r="I375" s="165">
        <v>1875800</v>
      </c>
      <c r="J375" s="203">
        <v>1875800</v>
      </c>
      <c r="K375" s="204"/>
    </row>
    <row r="376" spans="1:11" ht="45.75" customHeight="1" x14ac:dyDescent="0.25">
      <c r="A376" s="201" t="s">
        <v>94</v>
      </c>
      <c r="B376" s="202"/>
      <c r="C376" s="89" t="s">
        <v>47</v>
      </c>
      <c r="D376" s="89" t="s">
        <v>48</v>
      </c>
      <c r="E376" s="89" t="s">
        <v>229</v>
      </c>
      <c r="F376" s="104" t="s">
        <v>789</v>
      </c>
      <c r="G376" s="104" t="s">
        <v>93</v>
      </c>
      <c r="H376" s="165">
        <v>1875700</v>
      </c>
      <c r="I376" s="165">
        <v>1875800</v>
      </c>
      <c r="J376" s="203">
        <v>1875800</v>
      </c>
      <c r="K376" s="204"/>
    </row>
    <row r="377" spans="1:11" ht="15" customHeight="1" x14ac:dyDescent="0.25">
      <c r="A377" s="201" t="s">
        <v>92</v>
      </c>
      <c r="B377" s="202"/>
      <c r="C377" s="89" t="s">
        <v>47</v>
      </c>
      <c r="D377" s="89" t="s">
        <v>48</v>
      </c>
      <c r="E377" s="89" t="s">
        <v>229</v>
      </c>
      <c r="F377" s="104" t="s">
        <v>789</v>
      </c>
      <c r="G377" s="104" t="s">
        <v>91</v>
      </c>
      <c r="H377" s="165">
        <v>1875700</v>
      </c>
      <c r="I377" s="165">
        <v>1875800</v>
      </c>
      <c r="J377" s="203">
        <v>1875800</v>
      </c>
      <c r="K377" s="204"/>
    </row>
    <row r="378" spans="1:11" ht="15" customHeight="1" x14ac:dyDescent="0.25">
      <c r="A378" s="205" t="s">
        <v>282</v>
      </c>
      <c r="B378" s="206"/>
      <c r="C378" s="89" t="s">
        <v>47</v>
      </c>
      <c r="D378" s="89" t="s">
        <v>48</v>
      </c>
      <c r="E378" s="89" t="s">
        <v>229</v>
      </c>
      <c r="F378" s="89" t="s">
        <v>281</v>
      </c>
      <c r="G378" s="89"/>
      <c r="H378" s="165">
        <v>6000000</v>
      </c>
      <c r="I378" s="165">
        <v>6000000</v>
      </c>
      <c r="J378" s="203">
        <v>6000000</v>
      </c>
      <c r="K378" s="204"/>
    </row>
    <row r="379" spans="1:11" ht="23.25" customHeight="1" x14ac:dyDescent="0.25">
      <c r="A379" s="201" t="s">
        <v>373</v>
      </c>
      <c r="B379" s="202"/>
      <c r="C379" s="89" t="s">
        <v>47</v>
      </c>
      <c r="D379" s="89" t="s">
        <v>48</v>
      </c>
      <c r="E379" s="89" t="s">
        <v>229</v>
      </c>
      <c r="F379" s="104" t="s">
        <v>372</v>
      </c>
      <c r="G379" s="104"/>
      <c r="H379" s="165">
        <v>4000000</v>
      </c>
      <c r="I379" s="165">
        <v>4000000</v>
      </c>
      <c r="J379" s="203">
        <v>4000000</v>
      </c>
      <c r="K379" s="204"/>
    </row>
    <row r="380" spans="1:11" ht="34.5" customHeight="1" x14ac:dyDescent="0.25">
      <c r="A380" s="201" t="s">
        <v>371</v>
      </c>
      <c r="B380" s="202"/>
      <c r="C380" s="89" t="s">
        <v>47</v>
      </c>
      <c r="D380" s="89" t="s">
        <v>48</v>
      </c>
      <c r="E380" s="89" t="s">
        <v>229</v>
      </c>
      <c r="F380" s="104" t="s">
        <v>370</v>
      </c>
      <c r="G380" s="105"/>
      <c r="H380" s="165">
        <v>4000000</v>
      </c>
      <c r="I380" s="165">
        <v>4000000</v>
      </c>
      <c r="J380" s="203">
        <v>4000000</v>
      </c>
      <c r="K380" s="204"/>
    </row>
    <row r="381" spans="1:11" ht="23.25" customHeight="1" x14ac:dyDescent="0.25">
      <c r="A381" s="201" t="s">
        <v>369</v>
      </c>
      <c r="B381" s="202"/>
      <c r="C381" s="89" t="s">
        <v>47</v>
      </c>
      <c r="D381" s="89" t="s">
        <v>48</v>
      </c>
      <c r="E381" s="89" t="s">
        <v>229</v>
      </c>
      <c r="F381" s="104" t="s">
        <v>368</v>
      </c>
      <c r="G381" s="105"/>
      <c r="H381" s="165">
        <v>4000000</v>
      </c>
      <c r="I381" s="165">
        <v>4000000</v>
      </c>
      <c r="J381" s="203">
        <v>4000000</v>
      </c>
      <c r="K381" s="204"/>
    </row>
    <row r="382" spans="1:11" ht="15" customHeight="1" x14ac:dyDescent="0.25">
      <c r="A382" s="201" t="s">
        <v>202</v>
      </c>
      <c r="B382" s="202"/>
      <c r="C382" s="89" t="s">
        <v>47</v>
      </c>
      <c r="D382" s="89" t="s">
        <v>48</v>
      </c>
      <c r="E382" s="89" t="s">
        <v>229</v>
      </c>
      <c r="F382" s="104" t="s">
        <v>368</v>
      </c>
      <c r="G382" s="104" t="s">
        <v>50</v>
      </c>
      <c r="H382" s="165">
        <v>4000000</v>
      </c>
      <c r="I382" s="165">
        <v>4000000</v>
      </c>
      <c r="J382" s="203">
        <v>4000000</v>
      </c>
      <c r="K382" s="204"/>
    </row>
    <row r="383" spans="1:11" ht="34.5" customHeight="1" x14ac:dyDescent="0.25">
      <c r="A383" s="201" t="s">
        <v>346</v>
      </c>
      <c r="B383" s="202"/>
      <c r="C383" s="89" t="s">
        <v>47</v>
      </c>
      <c r="D383" s="89" t="s">
        <v>48</v>
      </c>
      <c r="E383" s="89" t="s">
        <v>229</v>
      </c>
      <c r="F383" s="104" t="s">
        <v>368</v>
      </c>
      <c r="G383" s="104" t="s">
        <v>52</v>
      </c>
      <c r="H383" s="165">
        <v>4000000</v>
      </c>
      <c r="I383" s="165">
        <v>4000000</v>
      </c>
      <c r="J383" s="203">
        <v>4000000</v>
      </c>
      <c r="K383" s="204"/>
    </row>
    <row r="384" spans="1:11" ht="23.25" customHeight="1" x14ac:dyDescent="0.25">
      <c r="A384" s="201" t="s">
        <v>280</v>
      </c>
      <c r="B384" s="202"/>
      <c r="C384" s="89" t="s">
        <v>47</v>
      </c>
      <c r="D384" s="89" t="s">
        <v>48</v>
      </c>
      <c r="E384" s="89" t="s">
        <v>229</v>
      </c>
      <c r="F384" s="104" t="s">
        <v>279</v>
      </c>
      <c r="G384" s="104"/>
      <c r="H384" s="165">
        <v>2000000</v>
      </c>
      <c r="I384" s="165">
        <v>2000000</v>
      </c>
      <c r="J384" s="203">
        <v>2000000</v>
      </c>
      <c r="K384" s="204"/>
    </row>
    <row r="385" spans="1:11" ht="23.25" customHeight="1" x14ac:dyDescent="0.25">
      <c r="A385" s="201" t="s">
        <v>863</v>
      </c>
      <c r="B385" s="202"/>
      <c r="C385" s="89" t="s">
        <v>47</v>
      </c>
      <c r="D385" s="89" t="s">
        <v>48</v>
      </c>
      <c r="E385" s="89" t="s">
        <v>229</v>
      </c>
      <c r="F385" s="104" t="s">
        <v>278</v>
      </c>
      <c r="G385" s="105"/>
      <c r="H385" s="165">
        <v>2000000</v>
      </c>
      <c r="I385" s="165">
        <v>2000000</v>
      </c>
      <c r="J385" s="203">
        <v>2000000</v>
      </c>
      <c r="K385" s="204"/>
    </row>
    <row r="386" spans="1:11" ht="34.5" customHeight="1" x14ac:dyDescent="0.25">
      <c r="A386" s="201" t="s">
        <v>277</v>
      </c>
      <c r="B386" s="202"/>
      <c r="C386" s="89" t="s">
        <v>47</v>
      </c>
      <c r="D386" s="89" t="s">
        <v>48</v>
      </c>
      <c r="E386" s="89" t="s">
        <v>229</v>
      </c>
      <c r="F386" s="104" t="s">
        <v>276</v>
      </c>
      <c r="G386" s="105"/>
      <c r="H386" s="165">
        <v>2000000</v>
      </c>
      <c r="I386" s="165">
        <v>2000000</v>
      </c>
      <c r="J386" s="203">
        <v>2000000</v>
      </c>
      <c r="K386" s="204"/>
    </row>
    <row r="387" spans="1:11" ht="23.25" customHeight="1" x14ac:dyDescent="0.25">
      <c r="A387" s="201" t="s">
        <v>90</v>
      </c>
      <c r="B387" s="202"/>
      <c r="C387" s="89" t="s">
        <v>47</v>
      </c>
      <c r="D387" s="89" t="s">
        <v>48</v>
      </c>
      <c r="E387" s="89" t="s">
        <v>229</v>
      </c>
      <c r="F387" s="104" t="s">
        <v>276</v>
      </c>
      <c r="G387" s="104" t="s">
        <v>89</v>
      </c>
      <c r="H387" s="165">
        <v>2000000</v>
      </c>
      <c r="I387" s="165">
        <v>2000000</v>
      </c>
      <c r="J387" s="203">
        <v>2000000</v>
      </c>
      <c r="K387" s="204"/>
    </row>
    <row r="388" spans="1:11" ht="23.25" customHeight="1" x14ac:dyDescent="0.25">
      <c r="A388" s="201" t="s">
        <v>88</v>
      </c>
      <c r="B388" s="202"/>
      <c r="C388" s="89" t="s">
        <v>47</v>
      </c>
      <c r="D388" s="89" t="s">
        <v>48</v>
      </c>
      <c r="E388" s="89" t="s">
        <v>229</v>
      </c>
      <c r="F388" s="104" t="s">
        <v>276</v>
      </c>
      <c r="G388" s="104" t="s">
        <v>87</v>
      </c>
      <c r="H388" s="165">
        <v>2000000</v>
      </c>
      <c r="I388" s="165">
        <v>2000000</v>
      </c>
      <c r="J388" s="203">
        <v>2000000</v>
      </c>
      <c r="K388" s="204"/>
    </row>
    <row r="389" spans="1:11" ht="23.25" customHeight="1" x14ac:dyDescent="0.25">
      <c r="A389" s="205" t="s">
        <v>117</v>
      </c>
      <c r="B389" s="206"/>
      <c r="C389" s="89" t="s">
        <v>47</v>
      </c>
      <c r="D389" s="89" t="s">
        <v>48</v>
      </c>
      <c r="E389" s="89" t="s">
        <v>229</v>
      </c>
      <c r="F389" s="89" t="s">
        <v>116</v>
      </c>
      <c r="G389" s="89"/>
      <c r="H389" s="165">
        <v>1562000</v>
      </c>
      <c r="I389" s="165">
        <v>1562000</v>
      </c>
      <c r="J389" s="203">
        <v>1562000</v>
      </c>
      <c r="K389" s="204"/>
    </row>
    <row r="390" spans="1:11" ht="15" customHeight="1" x14ac:dyDescent="0.25">
      <c r="A390" s="201" t="s">
        <v>115</v>
      </c>
      <c r="B390" s="202"/>
      <c r="C390" s="89" t="s">
        <v>47</v>
      </c>
      <c r="D390" s="89" t="s">
        <v>48</v>
      </c>
      <c r="E390" s="89" t="s">
        <v>229</v>
      </c>
      <c r="F390" s="104" t="s">
        <v>114</v>
      </c>
      <c r="G390" s="104"/>
      <c r="H390" s="165">
        <v>1562000</v>
      </c>
      <c r="I390" s="165">
        <v>1562000</v>
      </c>
      <c r="J390" s="203">
        <v>1562000</v>
      </c>
      <c r="K390" s="204"/>
    </row>
    <row r="391" spans="1:11" ht="23.25" customHeight="1" x14ac:dyDescent="0.25">
      <c r="A391" s="201" t="s">
        <v>113</v>
      </c>
      <c r="B391" s="202"/>
      <c r="C391" s="89" t="s">
        <v>47</v>
      </c>
      <c r="D391" s="89" t="s">
        <v>48</v>
      </c>
      <c r="E391" s="89" t="s">
        <v>229</v>
      </c>
      <c r="F391" s="104" t="s">
        <v>112</v>
      </c>
      <c r="G391" s="105"/>
      <c r="H391" s="165">
        <v>1562000</v>
      </c>
      <c r="I391" s="165">
        <v>1562000</v>
      </c>
      <c r="J391" s="203">
        <v>1562000</v>
      </c>
      <c r="K391" s="204"/>
    </row>
    <row r="392" spans="1:11" ht="15" customHeight="1" x14ac:dyDescent="0.25">
      <c r="A392" s="201" t="s">
        <v>111</v>
      </c>
      <c r="B392" s="202"/>
      <c r="C392" s="89" t="s">
        <v>47</v>
      </c>
      <c r="D392" s="89" t="s">
        <v>48</v>
      </c>
      <c r="E392" s="89" t="s">
        <v>229</v>
      </c>
      <c r="F392" s="104" t="s">
        <v>110</v>
      </c>
      <c r="G392" s="105"/>
      <c r="H392" s="165">
        <v>1562000</v>
      </c>
      <c r="I392" s="165">
        <v>1562000</v>
      </c>
      <c r="J392" s="203">
        <v>1562000</v>
      </c>
      <c r="K392" s="204"/>
    </row>
    <row r="393" spans="1:11" ht="15" customHeight="1" x14ac:dyDescent="0.25">
      <c r="A393" s="201" t="s">
        <v>86</v>
      </c>
      <c r="B393" s="202"/>
      <c r="C393" s="89" t="s">
        <v>47</v>
      </c>
      <c r="D393" s="89" t="s">
        <v>48</v>
      </c>
      <c r="E393" s="89" t="s">
        <v>229</v>
      </c>
      <c r="F393" s="104" t="s">
        <v>110</v>
      </c>
      <c r="G393" s="104" t="s">
        <v>85</v>
      </c>
      <c r="H393" s="165">
        <v>1562000</v>
      </c>
      <c r="I393" s="165">
        <v>1562000</v>
      </c>
      <c r="J393" s="203">
        <v>1562000</v>
      </c>
      <c r="K393" s="204"/>
    </row>
    <row r="394" spans="1:11" ht="15" customHeight="1" x14ac:dyDescent="0.25">
      <c r="A394" s="201" t="s">
        <v>126</v>
      </c>
      <c r="B394" s="202"/>
      <c r="C394" s="89" t="s">
        <v>47</v>
      </c>
      <c r="D394" s="89" t="s">
        <v>48</v>
      </c>
      <c r="E394" s="89" t="s">
        <v>229</v>
      </c>
      <c r="F394" s="104" t="s">
        <v>110</v>
      </c>
      <c r="G394" s="104" t="s">
        <v>125</v>
      </c>
      <c r="H394" s="165">
        <v>1562000</v>
      </c>
      <c r="I394" s="165">
        <v>1562000</v>
      </c>
      <c r="J394" s="203">
        <v>1562000</v>
      </c>
      <c r="K394" s="204"/>
    </row>
    <row r="395" spans="1:11" ht="15" customHeight="1" x14ac:dyDescent="0.25">
      <c r="A395" s="205" t="s">
        <v>676</v>
      </c>
      <c r="B395" s="206"/>
      <c r="C395" s="89" t="s">
        <v>47</v>
      </c>
      <c r="D395" s="89" t="s">
        <v>54</v>
      </c>
      <c r="E395" s="89"/>
      <c r="F395" s="90"/>
      <c r="G395" s="90"/>
      <c r="H395" s="165">
        <v>2531075525.8000002</v>
      </c>
      <c r="I395" s="165">
        <v>3394878245.8000002</v>
      </c>
      <c r="J395" s="203">
        <v>2883477615.8000002</v>
      </c>
      <c r="K395" s="204"/>
    </row>
    <row r="396" spans="1:11" ht="15" customHeight="1" x14ac:dyDescent="0.25">
      <c r="A396" s="205" t="s">
        <v>363</v>
      </c>
      <c r="B396" s="206"/>
      <c r="C396" s="89" t="s">
        <v>47</v>
      </c>
      <c r="D396" s="89" t="s">
        <v>54</v>
      </c>
      <c r="E396" s="89" t="s">
        <v>40</v>
      </c>
      <c r="F396" s="90"/>
      <c r="G396" s="90"/>
      <c r="H396" s="165">
        <v>79820300</v>
      </c>
      <c r="I396" s="165">
        <v>67347300</v>
      </c>
      <c r="J396" s="203">
        <v>67347300</v>
      </c>
      <c r="K396" s="204"/>
    </row>
    <row r="397" spans="1:11" ht="34.5" customHeight="1" x14ac:dyDescent="0.25">
      <c r="A397" s="205" t="s">
        <v>790</v>
      </c>
      <c r="B397" s="206"/>
      <c r="C397" s="89" t="s">
        <v>47</v>
      </c>
      <c r="D397" s="89" t="s">
        <v>54</v>
      </c>
      <c r="E397" s="89" t="s">
        <v>40</v>
      </c>
      <c r="F397" s="89" t="s">
        <v>324</v>
      </c>
      <c r="G397" s="89"/>
      <c r="H397" s="165">
        <v>11170300</v>
      </c>
      <c r="I397" s="165">
        <v>12287300</v>
      </c>
      <c r="J397" s="203">
        <v>12287300</v>
      </c>
      <c r="K397" s="204"/>
    </row>
    <row r="398" spans="1:11" ht="15" customHeight="1" x14ac:dyDescent="0.25">
      <c r="A398" s="201" t="s">
        <v>115</v>
      </c>
      <c r="B398" s="202"/>
      <c r="C398" s="89" t="s">
        <v>47</v>
      </c>
      <c r="D398" s="89" t="s">
        <v>54</v>
      </c>
      <c r="E398" s="89" t="s">
        <v>40</v>
      </c>
      <c r="F398" s="104" t="s">
        <v>791</v>
      </c>
      <c r="G398" s="104"/>
      <c r="H398" s="165">
        <v>11170300</v>
      </c>
      <c r="I398" s="165">
        <v>12287300</v>
      </c>
      <c r="J398" s="203">
        <v>12287300</v>
      </c>
      <c r="K398" s="204"/>
    </row>
    <row r="399" spans="1:11" ht="23.25" customHeight="1" x14ac:dyDescent="0.25">
      <c r="A399" s="201" t="s">
        <v>113</v>
      </c>
      <c r="B399" s="202"/>
      <c r="C399" s="89" t="s">
        <v>47</v>
      </c>
      <c r="D399" s="89" t="s">
        <v>54</v>
      </c>
      <c r="E399" s="89" t="s">
        <v>40</v>
      </c>
      <c r="F399" s="104" t="s">
        <v>792</v>
      </c>
      <c r="G399" s="105"/>
      <c r="H399" s="165">
        <v>11170300</v>
      </c>
      <c r="I399" s="165">
        <v>12287300</v>
      </c>
      <c r="J399" s="203">
        <v>12287300</v>
      </c>
      <c r="K399" s="204"/>
    </row>
    <row r="400" spans="1:11" ht="34.5" customHeight="1" x14ac:dyDescent="0.25">
      <c r="A400" s="201" t="s">
        <v>793</v>
      </c>
      <c r="B400" s="202"/>
      <c r="C400" s="89" t="s">
        <v>47</v>
      </c>
      <c r="D400" s="89" t="s">
        <v>54</v>
      </c>
      <c r="E400" s="89" t="s">
        <v>40</v>
      </c>
      <c r="F400" s="104" t="s">
        <v>794</v>
      </c>
      <c r="G400" s="105"/>
      <c r="H400" s="165">
        <v>11170300</v>
      </c>
      <c r="I400" s="165">
        <v>12287300</v>
      </c>
      <c r="J400" s="203">
        <v>12287300</v>
      </c>
      <c r="K400" s="204"/>
    </row>
    <row r="401" spans="1:11" ht="23.25" customHeight="1" x14ac:dyDescent="0.25">
      <c r="A401" s="201" t="s">
        <v>80</v>
      </c>
      <c r="B401" s="202"/>
      <c r="C401" s="89" t="s">
        <v>47</v>
      </c>
      <c r="D401" s="89" t="s">
        <v>54</v>
      </c>
      <c r="E401" s="89" t="s">
        <v>40</v>
      </c>
      <c r="F401" s="104" t="s">
        <v>794</v>
      </c>
      <c r="G401" s="104" t="s">
        <v>61</v>
      </c>
      <c r="H401" s="165">
        <v>11170300</v>
      </c>
      <c r="I401" s="165">
        <v>12287300</v>
      </c>
      <c r="J401" s="203">
        <v>12287300</v>
      </c>
      <c r="K401" s="204"/>
    </row>
    <row r="402" spans="1:11" ht="15" customHeight="1" x14ac:dyDescent="0.25">
      <c r="A402" s="201" t="s">
        <v>107</v>
      </c>
      <c r="B402" s="202"/>
      <c r="C402" s="89" t="s">
        <v>47</v>
      </c>
      <c r="D402" s="89" t="s">
        <v>54</v>
      </c>
      <c r="E402" s="89" t="s">
        <v>40</v>
      </c>
      <c r="F402" s="104" t="s">
        <v>794</v>
      </c>
      <c r="G402" s="104" t="s">
        <v>64</v>
      </c>
      <c r="H402" s="165">
        <v>11170300</v>
      </c>
      <c r="I402" s="165">
        <v>12287300</v>
      </c>
      <c r="J402" s="203">
        <v>12287300</v>
      </c>
      <c r="K402" s="204"/>
    </row>
    <row r="403" spans="1:11" ht="23.25" customHeight="1" x14ac:dyDescent="0.25">
      <c r="A403" s="205" t="s">
        <v>117</v>
      </c>
      <c r="B403" s="206"/>
      <c r="C403" s="89" t="s">
        <v>47</v>
      </c>
      <c r="D403" s="89" t="s">
        <v>54</v>
      </c>
      <c r="E403" s="89" t="s">
        <v>40</v>
      </c>
      <c r="F403" s="89" t="s">
        <v>116</v>
      </c>
      <c r="G403" s="89"/>
      <c r="H403" s="165">
        <v>55060000</v>
      </c>
      <c r="I403" s="165">
        <v>55060000</v>
      </c>
      <c r="J403" s="203">
        <v>55060000</v>
      </c>
      <c r="K403" s="204"/>
    </row>
    <row r="404" spans="1:11" ht="23.25" customHeight="1" x14ac:dyDescent="0.25">
      <c r="A404" s="201" t="s">
        <v>718</v>
      </c>
      <c r="B404" s="202"/>
      <c r="C404" s="89" t="s">
        <v>47</v>
      </c>
      <c r="D404" s="89" t="s">
        <v>54</v>
      </c>
      <c r="E404" s="89" t="s">
        <v>40</v>
      </c>
      <c r="F404" s="104" t="s">
        <v>362</v>
      </c>
      <c r="G404" s="104"/>
      <c r="H404" s="165">
        <v>55060000</v>
      </c>
      <c r="I404" s="165">
        <v>55060000</v>
      </c>
      <c r="J404" s="203">
        <v>55060000</v>
      </c>
      <c r="K404" s="204"/>
    </row>
    <row r="405" spans="1:11" ht="34.5" customHeight="1" x14ac:dyDescent="0.25">
      <c r="A405" s="201" t="s">
        <v>361</v>
      </c>
      <c r="B405" s="202"/>
      <c r="C405" s="89" t="s">
        <v>47</v>
      </c>
      <c r="D405" s="89" t="s">
        <v>54</v>
      </c>
      <c r="E405" s="89" t="s">
        <v>40</v>
      </c>
      <c r="F405" s="104" t="s">
        <v>360</v>
      </c>
      <c r="G405" s="105"/>
      <c r="H405" s="165">
        <v>55060000</v>
      </c>
      <c r="I405" s="165">
        <v>55060000</v>
      </c>
      <c r="J405" s="203">
        <v>55060000</v>
      </c>
      <c r="K405" s="204"/>
    </row>
    <row r="406" spans="1:11" ht="34.5" customHeight="1" x14ac:dyDescent="0.25">
      <c r="A406" s="201" t="s">
        <v>359</v>
      </c>
      <c r="B406" s="202"/>
      <c r="C406" s="89" t="s">
        <v>47</v>
      </c>
      <c r="D406" s="89" t="s">
        <v>54</v>
      </c>
      <c r="E406" s="89" t="s">
        <v>40</v>
      </c>
      <c r="F406" s="104" t="s">
        <v>358</v>
      </c>
      <c r="G406" s="105"/>
      <c r="H406" s="165">
        <v>10060000</v>
      </c>
      <c r="I406" s="165">
        <v>10060000</v>
      </c>
      <c r="J406" s="203">
        <v>10060000</v>
      </c>
      <c r="K406" s="204"/>
    </row>
    <row r="407" spans="1:11" ht="23.25" customHeight="1" x14ac:dyDescent="0.25">
      <c r="A407" s="201" t="s">
        <v>90</v>
      </c>
      <c r="B407" s="202"/>
      <c r="C407" s="89" t="s">
        <v>47</v>
      </c>
      <c r="D407" s="89" t="s">
        <v>54</v>
      </c>
      <c r="E407" s="89" t="s">
        <v>40</v>
      </c>
      <c r="F407" s="104" t="s">
        <v>358</v>
      </c>
      <c r="G407" s="104" t="s">
        <v>89</v>
      </c>
      <c r="H407" s="165">
        <v>7560000</v>
      </c>
      <c r="I407" s="165">
        <v>7560000</v>
      </c>
      <c r="J407" s="203">
        <v>7560000</v>
      </c>
      <c r="K407" s="204"/>
    </row>
    <row r="408" spans="1:11" ht="23.25" customHeight="1" x14ac:dyDescent="0.25">
      <c r="A408" s="201" t="s">
        <v>88</v>
      </c>
      <c r="B408" s="202"/>
      <c r="C408" s="89" t="s">
        <v>47</v>
      </c>
      <c r="D408" s="89" t="s">
        <v>54</v>
      </c>
      <c r="E408" s="89" t="s">
        <v>40</v>
      </c>
      <c r="F408" s="104" t="s">
        <v>358</v>
      </c>
      <c r="G408" s="104" t="s">
        <v>87</v>
      </c>
      <c r="H408" s="165">
        <v>7560000</v>
      </c>
      <c r="I408" s="165">
        <v>7560000</v>
      </c>
      <c r="J408" s="203">
        <v>7560000</v>
      </c>
      <c r="K408" s="204"/>
    </row>
    <row r="409" spans="1:11" ht="23.25" customHeight="1" x14ac:dyDescent="0.25">
      <c r="A409" s="201" t="s">
        <v>80</v>
      </c>
      <c r="B409" s="202"/>
      <c r="C409" s="89" t="s">
        <v>47</v>
      </c>
      <c r="D409" s="89" t="s">
        <v>54</v>
      </c>
      <c r="E409" s="89" t="s">
        <v>40</v>
      </c>
      <c r="F409" s="104" t="s">
        <v>358</v>
      </c>
      <c r="G409" s="104" t="s">
        <v>61</v>
      </c>
      <c r="H409" s="165">
        <v>2500000</v>
      </c>
      <c r="I409" s="165">
        <v>2500000</v>
      </c>
      <c r="J409" s="203">
        <v>2500000</v>
      </c>
      <c r="K409" s="204"/>
    </row>
    <row r="410" spans="1:11" ht="15" customHeight="1" x14ac:dyDescent="0.25">
      <c r="A410" s="201" t="s">
        <v>107</v>
      </c>
      <c r="B410" s="202"/>
      <c r="C410" s="89" t="s">
        <v>47</v>
      </c>
      <c r="D410" s="89" t="s">
        <v>54</v>
      </c>
      <c r="E410" s="89" t="s">
        <v>40</v>
      </c>
      <c r="F410" s="104" t="s">
        <v>358</v>
      </c>
      <c r="G410" s="104" t="s">
        <v>64</v>
      </c>
      <c r="H410" s="165">
        <v>2500000</v>
      </c>
      <c r="I410" s="165">
        <v>2500000</v>
      </c>
      <c r="J410" s="203">
        <v>2500000</v>
      </c>
      <c r="K410" s="204"/>
    </row>
    <row r="411" spans="1:11" ht="23.25" customHeight="1" x14ac:dyDescent="0.25">
      <c r="A411" s="201" t="s">
        <v>357</v>
      </c>
      <c r="B411" s="202"/>
      <c r="C411" s="89" t="s">
        <v>47</v>
      </c>
      <c r="D411" s="89" t="s">
        <v>54</v>
      </c>
      <c r="E411" s="89" t="s">
        <v>40</v>
      </c>
      <c r="F411" s="104" t="s">
        <v>356</v>
      </c>
      <c r="G411" s="105"/>
      <c r="H411" s="165">
        <v>45000000</v>
      </c>
      <c r="I411" s="165">
        <v>45000000</v>
      </c>
      <c r="J411" s="203">
        <v>45000000</v>
      </c>
      <c r="K411" s="204"/>
    </row>
    <row r="412" spans="1:11" ht="23.25" customHeight="1" x14ac:dyDescent="0.25">
      <c r="A412" s="201" t="s">
        <v>90</v>
      </c>
      <c r="B412" s="202"/>
      <c r="C412" s="89" t="s">
        <v>47</v>
      </c>
      <c r="D412" s="89" t="s">
        <v>54</v>
      </c>
      <c r="E412" s="89" t="s">
        <v>40</v>
      </c>
      <c r="F412" s="104" t="s">
        <v>356</v>
      </c>
      <c r="G412" s="104" t="s">
        <v>89</v>
      </c>
      <c r="H412" s="165">
        <v>45000000</v>
      </c>
      <c r="I412" s="165">
        <v>45000000</v>
      </c>
      <c r="J412" s="203">
        <v>45000000</v>
      </c>
      <c r="K412" s="204"/>
    </row>
    <row r="413" spans="1:11" ht="23.25" customHeight="1" x14ac:dyDescent="0.25">
      <c r="A413" s="201" t="s">
        <v>88</v>
      </c>
      <c r="B413" s="202"/>
      <c r="C413" s="89" t="s">
        <v>47</v>
      </c>
      <c r="D413" s="89" t="s">
        <v>54</v>
      </c>
      <c r="E413" s="89" t="s">
        <v>40</v>
      </c>
      <c r="F413" s="104" t="s">
        <v>356</v>
      </c>
      <c r="G413" s="104" t="s">
        <v>87</v>
      </c>
      <c r="H413" s="165">
        <v>45000000</v>
      </c>
      <c r="I413" s="165">
        <v>45000000</v>
      </c>
      <c r="J413" s="203">
        <v>45000000</v>
      </c>
      <c r="K413" s="204"/>
    </row>
    <row r="414" spans="1:11" ht="23.25" customHeight="1" x14ac:dyDescent="0.25">
      <c r="A414" s="205" t="s">
        <v>335</v>
      </c>
      <c r="B414" s="206"/>
      <c r="C414" s="89" t="s">
        <v>47</v>
      </c>
      <c r="D414" s="89" t="s">
        <v>54</v>
      </c>
      <c r="E414" s="89" t="s">
        <v>40</v>
      </c>
      <c r="F414" s="89" t="s">
        <v>334</v>
      </c>
      <c r="G414" s="89"/>
      <c r="H414" s="165">
        <v>13590000</v>
      </c>
      <c r="I414" s="165">
        <v>0</v>
      </c>
      <c r="J414" s="203">
        <v>0</v>
      </c>
      <c r="K414" s="204"/>
    </row>
    <row r="415" spans="1:11" ht="34.5" customHeight="1" x14ac:dyDescent="0.25">
      <c r="A415" s="201" t="s">
        <v>719</v>
      </c>
      <c r="B415" s="202"/>
      <c r="C415" s="89" t="s">
        <v>47</v>
      </c>
      <c r="D415" s="89" t="s">
        <v>54</v>
      </c>
      <c r="E415" s="89" t="s">
        <v>40</v>
      </c>
      <c r="F415" s="104" t="s">
        <v>329</v>
      </c>
      <c r="G415" s="104"/>
      <c r="H415" s="165">
        <v>13590000</v>
      </c>
      <c r="I415" s="165">
        <v>0</v>
      </c>
      <c r="J415" s="203">
        <v>0</v>
      </c>
      <c r="K415" s="204"/>
    </row>
    <row r="416" spans="1:11" ht="23.25" customHeight="1" x14ac:dyDescent="0.25">
      <c r="A416" s="201" t="s">
        <v>355</v>
      </c>
      <c r="B416" s="202"/>
      <c r="C416" s="89" t="s">
        <v>47</v>
      </c>
      <c r="D416" s="89" t="s">
        <v>54</v>
      </c>
      <c r="E416" s="89" t="s">
        <v>40</v>
      </c>
      <c r="F416" s="104" t="s">
        <v>795</v>
      </c>
      <c r="G416" s="105"/>
      <c r="H416" s="165">
        <v>13590000</v>
      </c>
      <c r="I416" s="165">
        <v>0</v>
      </c>
      <c r="J416" s="203">
        <v>0</v>
      </c>
      <c r="K416" s="204"/>
    </row>
    <row r="417" spans="1:11" ht="15" customHeight="1" x14ac:dyDescent="0.25">
      <c r="A417" s="201" t="s">
        <v>353</v>
      </c>
      <c r="B417" s="202"/>
      <c r="C417" s="89" t="s">
        <v>47</v>
      </c>
      <c r="D417" s="89" t="s">
        <v>54</v>
      </c>
      <c r="E417" s="89" t="s">
        <v>40</v>
      </c>
      <c r="F417" s="104" t="s">
        <v>1090</v>
      </c>
      <c r="G417" s="105"/>
      <c r="H417" s="165">
        <v>13590000</v>
      </c>
      <c r="I417" s="165">
        <v>0</v>
      </c>
      <c r="J417" s="203">
        <v>0</v>
      </c>
      <c r="K417" s="204"/>
    </row>
    <row r="418" spans="1:11" ht="15" customHeight="1" x14ac:dyDescent="0.25">
      <c r="A418" s="201" t="s">
        <v>202</v>
      </c>
      <c r="B418" s="202"/>
      <c r="C418" s="89" t="s">
        <v>47</v>
      </c>
      <c r="D418" s="89" t="s">
        <v>54</v>
      </c>
      <c r="E418" s="89" t="s">
        <v>40</v>
      </c>
      <c r="F418" s="104" t="s">
        <v>1090</v>
      </c>
      <c r="G418" s="104" t="s">
        <v>50</v>
      </c>
      <c r="H418" s="165">
        <v>13590000</v>
      </c>
      <c r="I418" s="165">
        <v>0</v>
      </c>
      <c r="J418" s="203">
        <v>0</v>
      </c>
      <c r="K418" s="204"/>
    </row>
    <row r="419" spans="1:11" ht="34.5" customHeight="1" x14ac:dyDescent="0.25">
      <c r="A419" s="201" t="s">
        <v>346</v>
      </c>
      <c r="B419" s="202"/>
      <c r="C419" s="89" t="s">
        <v>47</v>
      </c>
      <c r="D419" s="89" t="s">
        <v>54</v>
      </c>
      <c r="E419" s="89" t="s">
        <v>40</v>
      </c>
      <c r="F419" s="104" t="s">
        <v>1090</v>
      </c>
      <c r="G419" s="104" t="s">
        <v>52</v>
      </c>
      <c r="H419" s="165">
        <v>13590000</v>
      </c>
      <c r="I419" s="165">
        <v>0</v>
      </c>
      <c r="J419" s="203">
        <v>0</v>
      </c>
      <c r="K419" s="204"/>
    </row>
    <row r="420" spans="1:11" ht="15" customHeight="1" x14ac:dyDescent="0.25">
      <c r="A420" s="205" t="s">
        <v>352</v>
      </c>
      <c r="B420" s="206"/>
      <c r="C420" s="89" t="s">
        <v>47</v>
      </c>
      <c r="D420" s="89" t="s">
        <v>54</v>
      </c>
      <c r="E420" s="89" t="s">
        <v>44</v>
      </c>
      <c r="F420" s="90"/>
      <c r="G420" s="90"/>
      <c r="H420" s="165">
        <v>375026060</v>
      </c>
      <c r="I420" s="165">
        <v>162024420</v>
      </c>
      <c r="J420" s="203">
        <v>438176590</v>
      </c>
      <c r="K420" s="204"/>
    </row>
    <row r="421" spans="1:11" ht="34.5" customHeight="1" x14ac:dyDescent="0.25">
      <c r="A421" s="205" t="s">
        <v>790</v>
      </c>
      <c r="B421" s="206"/>
      <c r="C421" s="89" t="s">
        <v>47</v>
      </c>
      <c r="D421" s="89" t="s">
        <v>54</v>
      </c>
      <c r="E421" s="89" t="s">
        <v>44</v>
      </c>
      <c r="F421" s="89" t="s">
        <v>324</v>
      </c>
      <c r="G421" s="89"/>
      <c r="H421" s="165">
        <v>375026060</v>
      </c>
      <c r="I421" s="165">
        <v>162024420</v>
      </c>
      <c r="J421" s="203">
        <v>438176590</v>
      </c>
      <c r="K421" s="204"/>
    </row>
    <row r="422" spans="1:11" ht="15" customHeight="1" x14ac:dyDescent="0.25">
      <c r="A422" s="201" t="s">
        <v>351</v>
      </c>
      <c r="B422" s="202"/>
      <c r="C422" s="89" t="s">
        <v>47</v>
      </c>
      <c r="D422" s="89" t="s">
        <v>54</v>
      </c>
      <c r="E422" s="89" t="s">
        <v>44</v>
      </c>
      <c r="F422" s="104" t="s">
        <v>350</v>
      </c>
      <c r="G422" s="104"/>
      <c r="H422" s="165">
        <v>119632360</v>
      </c>
      <c r="I422" s="165">
        <v>0</v>
      </c>
      <c r="J422" s="203">
        <v>0</v>
      </c>
      <c r="K422" s="204"/>
    </row>
    <row r="423" spans="1:11" ht="15" customHeight="1" x14ac:dyDescent="0.25">
      <c r="A423" s="201" t="s">
        <v>483</v>
      </c>
      <c r="B423" s="202"/>
      <c r="C423" s="89" t="s">
        <v>47</v>
      </c>
      <c r="D423" s="89" t="s">
        <v>54</v>
      </c>
      <c r="E423" s="89" t="s">
        <v>44</v>
      </c>
      <c r="F423" s="104" t="s">
        <v>484</v>
      </c>
      <c r="G423" s="105"/>
      <c r="H423" s="165">
        <v>119632360</v>
      </c>
      <c r="I423" s="165">
        <v>0</v>
      </c>
      <c r="J423" s="203">
        <v>0</v>
      </c>
      <c r="K423" s="204"/>
    </row>
    <row r="424" spans="1:11" ht="23.25" customHeight="1" x14ac:dyDescent="0.25">
      <c r="A424" s="201" t="s">
        <v>485</v>
      </c>
      <c r="B424" s="202"/>
      <c r="C424" s="89" t="s">
        <v>47</v>
      </c>
      <c r="D424" s="89" t="s">
        <v>54</v>
      </c>
      <c r="E424" s="89" t="s">
        <v>44</v>
      </c>
      <c r="F424" s="104" t="s">
        <v>690</v>
      </c>
      <c r="G424" s="105"/>
      <c r="H424" s="165">
        <v>119632360</v>
      </c>
      <c r="I424" s="165">
        <v>0</v>
      </c>
      <c r="J424" s="203">
        <v>0</v>
      </c>
      <c r="K424" s="204"/>
    </row>
    <row r="425" spans="1:11" ht="23.25" customHeight="1" x14ac:dyDescent="0.25">
      <c r="A425" s="201" t="s">
        <v>244</v>
      </c>
      <c r="B425" s="202"/>
      <c r="C425" s="89" t="s">
        <v>47</v>
      </c>
      <c r="D425" s="89" t="s">
        <v>54</v>
      </c>
      <c r="E425" s="89" t="s">
        <v>44</v>
      </c>
      <c r="F425" s="104" t="s">
        <v>690</v>
      </c>
      <c r="G425" s="104" t="s">
        <v>243</v>
      </c>
      <c r="H425" s="165">
        <v>119632360</v>
      </c>
      <c r="I425" s="165">
        <v>0</v>
      </c>
      <c r="J425" s="203">
        <v>0</v>
      </c>
      <c r="K425" s="204"/>
    </row>
    <row r="426" spans="1:11" ht="15" customHeight="1" x14ac:dyDescent="0.25">
      <c r="A426" s="201" t="s">
        <v>242</v>
      </c>
      <c r="B426" s="202"/>
      <c r="C426" s="89" t="s">
        <v>47</v>
      </c>
      <c r="D426" s="89" t="s">
        <v>54</v>
      </c>
      <c r="E426" s="89" t="s">
        <v>44</v>
      </c>
      <c r="F426" s="104" t="s">
        <v>690</v>
      </c>
      <c r="G426" s="104" t="s">
        <v>241</v>
      </c>
      <c r="H426" s="165">
        <v>119632360</v>
      </c>
      <c r="I426" s="165">
        <v>0</v>
      </c>
      <c r="J426" s="203">
        <v>0</v>
      </c>
      <c r="K426" s="204"/>
    </row>
    <row r="427" spans="1:11" ht="15" customHeight="1" x14ac:dyDescent="0.25">
      <c r="A427" s="201" t="s">
        <v>323</v>
      </c>
      <c r="B427" s="202"/>
      <c r="C427" s="89" t="s">
        <v>47</v>
      </c>
      <c r="D427" s="89" t="s">
        <v>54</v>
      </c>
      <c r="E427" s="89" t="s">
        <v>44</v>
      </c>
      <c r="F427" s="104" t="s">
        <v>322</v>
      </c>
      <c r="G427" s="104"/>
      <c r="H427" s="165">
        <v>0</v>
      </c>
      <c r="I427" s="165">
        <v>15413530</v>
      </c>
      <c r="J427" s="203">
        <v>106428240</v>
      </c>
      <c r="K427" s="204"/>
    </row>
    <row r="428" spans="1:11" ht="45.75" customHeight="1" x14ac:dyDescent="0.25">
      <c r="A428" s="201" t="s">
        <v>836</v>
      </c>
      <c r="B428" s="202"/>
      <c r="C428" s="89" t="s">
        <v>47</v>
      </c>
      <c r="D428" s="89" t="s">
        <v>54</v>
      </c>
      <c r="E428" s="89" t="s">
        <v>44</v>
      </c>
      <c r="F428" s="104" t="s">
        <v>321</v>
      </c>
      <c r="G428" s="105"/>
      <c r="H428" s="165">
        <v>0</v>
      </c>
      <c r="I428" s="165">
        <v>15413530</v>
      </c>
      <c r="J428" s="203">
        <v>106428240</v>
      </c>
      <c r="K428" s="204"/>
    </row>
    <row r="429" spans="1:11" ht="23.25" customHeight="1" x14ac:dyDescent="0.25">
      <c r="A429" s="201" t="s">
        <v>320</v>
      </c>
      <c r="B429" s="202"/>
      <c r="C429" s="89" t="s">
        <v>47</v>
      </c>
      <c r="D429" s="89" t="s">
        <v>54</v>
      </c>
      <c r="E429" s="89" t="s">
        <v>44</v>
      </c>
      <c r="F429" s="104" t="s">
        <v>319</v>
      </c>
      <c r="G429" s="105"/>
      <c r="H429" s="165">
        <v>0</v>
      </c>
      <c r="I429" s="165">
        <v>15413530</v>
      </c>
      <c r="J429" s="203">
        <v>106428240</v>
      </c>
      <c r="K429" s="204"/>
    </row>
    <row r="430" spans="1:11" ht="23.25" customHeight="1" x14ac:dyDescent="0.25">
      <c r="A430" s="201" t="s">
        <v>244</v>
      </c>
      <c r="B430" s="202"/>
      <c r="C430" s="89" t="s">
        <v>47</v>
      </c>
      <c r="D430" s="89" t="s">
        <v>54</v>
      </c>
      <c r="E430" s="89" t="s">
        <v>44</v>
      </c>
      <c r="F430" s="104" t="s">
        <v>319</v>
      </c>
      <c r="G430" s="104" t="s">
        <v>243</v>
      </c>
      <c r="H430" s="165">
        <v>0</v>
      </c>
      <c r="I430" s="165">
        <v>15413530</v>
      </c>
      <c r="J430" s="203">
        <v>106428240</v>
      </c>
      <c r="K430" s="204"/>
    </row>
    <row r="431" spans="1:11" ht="15" customHeight="1" x14ac:dyDescent="0.25">
      <c r="A431" s="201" t="s">
        <v>242</v>
      </c>
      <c r="B431" s="202"/>
      <c r="C431" s="89" t="s">
        <v>47</v>
      </c>
      <c r="D431" s="89" t="s">
        <v>54</v>
      </c>
      <c r="E431" s="89" t="s">
        <v>44</v>
      </c>
      <c r="F431" s="104" t="s">
        <v>319</v>
      </c>
      <c r="G431" s="104" t="s">
        <v>241</v>
      </c>
      <c r="H431" s="165">
        <v>0</v>
      </c>
      <c r="I431" s="165">
        <v>15413530</v>
      </c>
      <c r="J431" s="203">
        <v>106428240</v>
      </c>
      <c r="K431" s="204"/>
    </row>
    <row r="432" spans="1:11" ht="23.25" customHeight="1" x14ac:dyDescent="0.25">
      <c r="A432" s="201" t="s">
        <v>796</v>
      </c>
      <c r="B432" s="202"/>
      <c r="C432" s="89" t="s">
        <v>47</v>
      </c>
      <c r="D432" s="89" t="s">
        <v>54</v>
      </c>
      <c r="E432" s="89" t="s">
        <v>44</v>
      </c>
      <c r="F432" s="104" t="s">
        <v>349</v>
      </c>
      <c r="G432" s="104"/>
      <c r="H432" s="165">
        <v>186296300</v>
      </c>
      <c r="I432" s="165">
        <v>71433750</v>
      </c>
      <c r="J432" s="203">
        <v>256571210</v>
      </c>
      <c r="K432" s="204"/>
    </row>
    <row r="433" spans="1:11" ht="34.5" customHeight="1" x14ac:dyDescent="0.25">
      <c r="A433" s="201" t="s">
        <v>938</v>
      </c>
      <c r="B433" s="202"/>
      <c r="C433" s="89" t="s">
        <v>47</v>
      </c>
      <c r="D433" s="89" t="s">
        <v>54</v>
      </c>
      <c r="E433" s="89" t="s">
        <v>44</v>
      </c>
      <c r="F433" s="104" t="s">
        <v>939</v>
      </c>
      <c r="G433" s="105"/>
      <c r="H433" s="165">
        <v>186296300</v>
      </c>
      <c r="I433" s="165">
        <v>71433750</v>
      </c>
      <c r="J433" s="203">
        <v>256571210</v>
      </c>
      <c r="K433" s="204"/>
    </row>
    <row r="434" spans="1:11" ht="23.25" customHeight="1" x14ac:dyDescent="0.25">
      <c r="A434" s="201" t="s">
        <v>1091</v>
      </c>
      <c r="B434" s="202"/>
      <c r="C434" s="89" t="s">
        <v>47</v>
      </c>
      <c r="D434" s="89" t="s">
        <v>54</v>
      </c>
      <c r="E434" s="89" t="s">
        <v>44</v>
      </c>
      <c r="F434" s="104" t="s">
        <v>1092</v>
      </c>
      <c r="G434" s="105"/>
      <c r="H434" s="165">
        <v>186296300</v>
      </c>
      <c r="I434" s="165">
        <v>71433750</v>
      </c>
      <c r="J434" s="203">
        <v>256571210</v>
      </c>
      <c r="K434" s="204"/>
    </row>
    <row r="435" spans="1:11" ht="23.25" customHeight="1" x14ac:dyDescent="0.25">
      <c r="A435" s="201" t="s">
        <v>244</v>
      </c>
      <c r="B435" s="202"/>
      <c r="C435" s="89" t="s">
        <v>47</v>
      </c>
      <c r="D435" s="89" t="s">
        <v>54</v>
      </c>
      <c r="E435" s="89" t="s">
        <v>44</v>
      </c>
      <c r="F435" s="104" t="s">
        <v>1092</v>
      </c>
      <c r="G435" s="104" t="s">
        <v>243</v>
      </c>
      <c r="H435" s="165">
        <v>186296300</v>
      </c>
      <c r="I435" s="165">
        <v>71433750</v>
      </c>
      <c r="J435" s="203">
        <v>256571210</v>
      </c>
      <c r="K435" s="204"/>
    </row>
    <row r="436" spans="1:11" ht="15" customHeight="1" x14ac:dyDescent="0.25">
      <c r="A436" s="201" t="s">
        <v>242</v>
      </c>
      <c r="B436" s="202"/>
      <c r="C436" s="89" t="s">
        <v>47</v>
      </c>
      <c r="D436" s="89" t="s">
        <v>54</v>
      </c>
      <c r="E436" s="89" t="s">
        <v>44</v>
      </c>
      <c r="F436" s="104" t="s">
        <v>1092</v>
      </c>
      <c r="G436" s="104" t="s">
        <v>241</v>
      </c>
      <c r="H436" s="165">
        <v>186296300</v>
      </c>
      <c r="I436" s="165">
        <v>71433750</v>
      </c>
      <c r="J436" s="203">
        <v>256571210</v>
      </c>
      <c r="K436" s="204"/>
    </row>
    <row r="437" spans="1:11" ht="23.25" customHeight="1" x14ac:dyDescent="0.25">
      <c r="A437" s="201" t="s">
        <v>603</v>
      </c>
      <c r="B437" s="202"/>
      <c r="C437" s="89" t="s">
        <v>47</v>
      </c>
      <c r="D437" s="89" t="s">
        <v>54</v>
      </c>
      <c r="E437" s="89" t="s">
        <v>44</v>
      </c>
      <c r="F437" s="104" t="s">
        <v>797</v>
      </c>
      <c r="G437" s="104"/>
      <c r="H437" s="165">
        <v>3500000</v>
      </c>
      <c r="I437" s="165">
        <v>0</v>
      </c>
      <c r="J437" s="203">
        <v>0</v>
      </c>
      <c r="K437" s="204"/>
    </row>
    <row r="438" spans="1:11" ht="23.25" customHeight="1" x14ac:dyDescent="0.25">
      <c r="A438" s="201" t="s">
        <v>798</v>
      </c>
      <c r="B438" s="202"/>
      <c r="C438" s="89" t="s">
        <v>47</v>
      </c>
      <c r="D438" s="89" t="s">
        <v>54</v>
      </c>
      <c r="E438" s="89" t="s">
        <v>44</v>
      </c>
      <c r="F438" s="104" t="s">
        <v>799</v>
      </c>
      <c r="G438" s="105"/>
      <c r="H438" s="165">
        <v>3500000</v>
      </c>
      <c r="I438" s="165">
        <v>0</v>
      </c>
      <c r="J438" s="203">
        <v>0</v>
      </c>
      <c r="K438" s="204"/>
    </row>
    <row r="439" spans="1:11" ht="34.5" customHeight="1" x14ac:dyDescent="0.25">
      <c r="A439" s="201" t="s">
        <v>800</v>
      </c>
      <c r="B439" s="202"/>
      <c r="C439" s="89" t="s">
        <v>47</v>
      </c>
      <c r="D439" s="89" t="s">
        <v>54</v>
      </c>
      <c r="E439" s="89" t="s">
        <v>44</v>
      </c>
      <c r="F439" s="104" t="s">
        <v>801</v>
      </c>
      <c r="G439" s="105"/>
      <c r="H439" s="165">
        <v>3500000</v>
      </c>
      <c r="I439" s="165">
        <v>0</v>
      </c>
      <c r="J439" s="203">
        <v>0</v>
      </c>
      <c r="K439" s="204"/>
    </row>
    <row r="440" spans="1:11" ht="23.25" customHeight="1" x14ac:dyDescent="0.25">
      <c r="A440" s="201" t="s">
        <v>80</v>
      </c>
      <c r="B440" s="202"/>
      <c r="C440" s="89" t="s">
        <v>47</v>
      </c>
      <c r="D440" s="89" t="s">
        <v>54</v>
      </c>
      <c r="E440" s="89" t="s">
        <v>44</v>
      </c>
      <c r="F440" s="104" t="s">
        <v>801</v>
      </c>
      <c r="G440" s="104" t="s">
        <v>61</v>
      </c>
      <c r="H440" s="165">
        <v>3500000</v>
      </c>
      <c r="I440" s="165">
        <v>0</v>
      </c>
      <c r="J440" s="203">
        <v>0</v>
      </c>
      <c r="K440" s="204"/>
    </row>
    <row r="441" spans="1:11" ht="15" customHeight="1" x14ac:dyDescent="0.25">
      <c r="A441" s="201" t="s">
        <v>107</v>
      </c>
      <c r="B441" s="202"/>
      <c r="C441" s="89" t="s">
        <v>47</v>
      </c>
      <c r="D441" s="89" t="s">
        <v>54</v>
      </c>
      <c r="E441" s="89" t="s">
        <v>44</v>
      </c>
      <c r="F441" s="104" t="s">
        <v>801</v>
      </c>
      <c r="G441" s="104" t="s">
        <v>64</v>
      </c>
      <c r="H441" s="165">
        <v>3500000</v>
      </c>
      <c r="I441" s="165">
        <v>0</v>
      </c>
      <c r="J441" s="203">
        <v>0</v>
      </c>
      <c r="K441" s="204"/>
    </row>
    <row r="442" spans="1:11" ht="15" customHeight="1" x14ac:dyDescent="0.25">
      <c r="A442" s="201" t="s">
        <v>115</v>
      </c>
      <c r="B442" s="202"/>
      <c r="C442" s="89" t="s">
        <v>47</v>
      </c>
      <c r="D442" s="89" t="s">
        <v>54</v>
      </c>
      <c r="E442" s="89" t="s">
        <v>44</v>
      </c>
      <c r="F442" s="104" t="s">
        <v>791</v>
      </c>
      <c r="G442" s="104"/>
      <c r="H442" s="165">
        <v>65597400</v>
      </c>
      <c r="I442" s="165">
        <v>75177140</v>
      </c>
      <c r="J442" s="203">
        <v>75177140</v>
      </c>
      <c r="K442" s="204"/>
    </row>
    <row r="443" spans="1:11" ht="23.25" customHeight="1" x14ac:dyDescent="0.25">
      <c r="A443" s="201" t="s">
        <v>113</v>
      </c>
      <c r="B443" s="202"/>
      <c r="C443" s="89" t="s">
        <v>47</v>
      </c>
      <c r="D443" s="89" t="s">
        <v>54</v>
      </c>
      <c r="E443" s="89" t="s">
        <v>44</v>
      </c>
      <c r="F443" s="104" t="s">
        <v>792</v>
      </c>
      <c r="G443" s="105"/>
      <c r="H443" s="165">
        <v>65597400</v>
      </c>
      <c r="I443" s="165">
        <v>75177140</v>
      </c>
      <c r="J443" s="203">
        <v>75177140</v>
      </c>
      <c r="K443" s="204"/>
    </row>
    <row r="444" spans="1:11" ht="34.5" customHeight="1" x14ac:dyDescent="0.25">
      <c r="A444" s="201" t="s">
        <v>677</v>
      </c>
      <c r="B444" s="202"/>
      <c r="C444" s="89" t="s">
        <v>47</v>
      </c>
      <c r="D444" s="89" t="s">
        <v>54</v>
      </c>
      <c r="E444" s="89" t="s">
        <v>44</v>
      </c>
      <c r="F444" s="104" t="s">
        <v>802</v>
      </c>
      <c r="G444" s="105"/>
      <c r="H444" s="165">
        <v>2800000</v>
      </c>
      <c r="I444" s="165">
        <v>6100000</v>
      </c>
      <c r="J444" s="203">
        <v>6100000</v>
      </c>
      <c r="K444" s="204"/>
    </row>
    <row r="445" spans="1:11" ht="23.25" customHeight="1" x14ac:dyDescent="0.25">
      <c r="A445" s="201" t="s">
        <v>90</v>
      </c>
      <c r="B445" s="202"/>
      <c r="C445" s="89" t="s">
        <v>47</v>
      </c>
      <c r="D445" s="89" t="s">
        <v>54</v>
      </c>
      <c r="E445" s="89" t="s">
        <v>44</v>
      </c>
      <c r="F445" s="104" t="s">
        <v>802</v>
      </c>
      <c r="G445" s="104" t="s">
        <v>89</v>
      </c>
      <c r="H445" s="165">
        <v>2800000</v>
      </c>
      <c r="I445" s="165">
        <v>6100000</v>
      </c>
      <c r="J445" s="203">
        <v>6100000</v>
      </c>
      <c r="K445" s="204"/>
    </row>
    <row r="446" spans="1:11" ht="23.25" customHeight="1" x14ac:dyDescent="0.25">
      <c r="A446" s="201" t="s">
        <v>88</v>
      </c>
      <c r="B446" s="202"/>
      <c r="C446" s="89" t="s">
        <v>47</v>
      </c>
      <c r="D446" s="89" t="s">
        <v>54</v>
      </c>
      <c r="E446" s="89" t="s">
        <v>44</v>
      </c>
      <c r="F446" s="104" t="s">
        <v>802</v>
      </c>
      <c r="G446" s="104" t="s">
        <v>87</v>
      </c>
      <c r="H446" s="165">
        <v>2800000</v>
      </c>
      <c r="I446" s="165">
        <v>6100000</v>
      </c>
      <c r="J446" s="203">
        <v>6100000</v>
      </c>
      <c r="K446" s="204"/>
    </row>
    <row r="447" spans="1:11" ht="34.5" customHeight="1" x14ac:dyDescent="0.25">
      <c r="A447" s="201" t="s">
        <v>793</v>
      </c>
      <c r="B447" s="202"/>
      <c r="C447" s="89" t="s">
        <v>47</v>
      </c>
      <c r="D447" s="89" t="s">
        <v>54</v>
      </c>
      <c r="E447" s="89" t="s">
        <v>44</v>
      </c>
      <c r="F447" s="104" t="s">
        <v>794</v>
      </c>
      <c r="G447" s="105"/>
      <c r="H447" s="165">
        <v>62797400</v>
      </c>
      <c r="I447" s="165">
        <v>69077140</v>
      </c>
      <c r="J447" s="203">
        <v>69077140</v>
      </c>
      <c r="K447" s="204"/>
    </row>
    <row r="448" spans="1:11" ht="45.75" customHeight="1" x14ac:dyDescent="0.25">
      <c r="A448" s="201" t="s">
        <v>94</v>
      </c>
      <c r="B448" s="202"/>
      <c r="C448" s="89" t="s">
        <v>47</v>
      </c>
      <c r="D448" s="89" t="s">
        <v>54</v>
      </c>
      <c r="E448" s="89" t="s">
        <v>44</v>
      </c>
      <c r="F448" s="104" t="s">
        <v>794</v>
      </c>
      <c r="G448" s="104" t="s">
        <v>93</v>
      </c>
      <c r="H448" s="165">
        <v>62281400</v>
      </c>
      <c r="I448" s="165">
        <v>68561140</v>
      </c>
      <c r="J448" s="203">
        <v>68561140</v>
      </c>
      <c r="K448" s="204"/>
    </row>
    <row r="449" spans="1:11" ht="15" customHeight="1" x14ac:dyDescent="0.25">
      <c r="A449" s="201" t="s">
        <v>92</v>
      </c>
      <c r="B449" s="202"/>
      <c r="C449" s="89" t="s">
        <v>47</v>
      </c>
      <c r="D449" s="89" t="s">
        <v>54</v>
      </c>
      <c r="E449" s="89" t="s">
        <v>44</v>
      </c>
      <c r="F449" s="104" t="s">
        <v>794</v>
      </c>
      <c r="G449" s="104" t="s">
        <v>91</v>
      </c>
      <c r="H449" s="165">
        <v>62281400</v>
      </c>
      <c r="I449" s="165">
        <v>68561140</v>
      </c>
      <c r="J449" s="203">
        <v>68561140</v>
      </c>
      <c r="K449" s="204"/>
    </row>
    <row r="450" spans="1:11" ht="23.25" customHeight="1" x14ac:dyDescent="0.25">
      <c r="A450" s="201" t="s">
        <v>90</v>
      </c>
      <c r="B450" s="202"/>
      <c r="C450" s="89" t="s">
        <v>47</v>
      </c>
      <c r="D450" s="89" t="s">
        <v>54</v>
      </c>
      <c r="E450" s="89" t="s">
        <v>44</v>
      </c>
      <c r="F450" s="104" t="s">
        <v>794</v>
      </c>
      <c r="G450" s="104" t="s">
        <v>89</v>
      </c>
      <c r="H450" s="165">
        <v>510000</v>
      </c>
      <c r="I450" s="165">
        <v>510000</v>
      </c>
      <c r="J450" s="203">
        <v>510000</v>
      </c>
      <c r="K450" s="204"/>
    </row>
    <row r="451" spans="1:11" ht="23.25" customHeight="1" x14ac:dyDescent="0.25">
      <c r="A451" s="201" t="s">
        <v>88</v>
      </c>
      <c r="B451" s="202"/>
      <c r="C451" s="89" t="s">
        <v>47</v>
      </c>
      <c r="D451" s="89" t="s">
        <v>54</v>
      </c>
      <c r="E451" s="89" t="s">
        <v>44</v>
      </c>
      <c r="F451" s="104" t="s">
        <v>794</v>
      </c>
      <c r="G451" s="104" t="s">
        <v>87</v>
      </c>
      <c r="H451" s="165">
        <v>510000</v>
      </c>
      <c r="I451" s="165">
        <v>510000</v>
      </c>
      <c r="J451" s="203">
        <v>510000</v>
      </c>
      <c r="K451" s="204"/>
    </row>
    <row r="452" spans="1:11" ht="15" customHeight="1" x14ac:dyDescent="0.25">
      <c r="A452" s="201" t="s">
        <v>202</v>
      </c>
      <c r="B452" s="202"/>
      <c r="C452" s="89" t="s">
        <v>47</v>
      </c>
      <c r="D452" s="89" t="s">
        <v>54</v>
      </c>
      <c r="E452" s="89" t="s">
        <v>44</v>
      </c>
      <c r="F452" s="104" t="s">
        <v>794</v>
      </c>
      <c r="G452" s="104" t="s">
        <v>50</v>
      </c>
      <c r="H452" s="165">
        <v>6000</v>
      </c>
      <c r="I452" s="165">
        <v>6000</v>
      </c>
      <c r="J452" s="203">
        <v>6000</v>
      </c>
      <c r="K452" s="204"/>
    </row>
    <row r="453" spans="1:11" ht="15" customHeight="1" x14ac:dyDescent="0.25">
      <c r="A453" s="201" t="s">
        <v>201</v>
      </c>
      <c r="B453" s="202"/>
      <c r="C453" s="89" t="s">
        <v>47</v>
      </c>
      <c r="D453" s="89" t="s">
        <v>54</v>
      </c>
      <c r="E453" s="89" t="s">
        <v>44</v>
      </c>
      <c r="F453" s="104" t="s">
        <v>794</v>
      </c>
      <c r="G453" s="104" t="s">
        <v>200</v>
      </c>
      <c r="H453" s="165">
        <v>6000</v>
      </c>
      <c r="I453" s="165">
        <v>6000</v>
      </c>
      <c r="J453" s="203">
        <v>6000</v>
      </c>
      <c r="K453" s="204"/>
    </row>
    <row r="454" spans="1:11" ht="15" customHeight="1" x14ac:dyDescent="0.25">
      <c r="A454" s="205" t="s">
        <v>345</v>
      </c>
      <c r="B454" s="206"/>
      <c r="C454" s="89" t="s">
        <v>47</v>
      </c>
      <c r="D454" s="89" t="s">
        <v>54</v>
      </c>
      <c r="E454" s="89" t="s">
        <v>70</v>
      </c>
      <c r="F454" s="90"/>
      <c r="G454" s="90"/>
      <c r="H454" s="165">
        <v>1988078480</v>
      </c>
      <c r="I454" s="165">
        <v>3077355840</v>
      </c>
      <c r="J454" s="203">
        <v>2289803040</v>
      </c>
      <c r="K454" s="204"/>
    </row>
    <row r="455" spans="1:11" ht="23.25" customHeight="1" x14ac:dyDescent="0.25">
      <c r="A455" s="205" t="s">
        <v>344</v>
      </c>
      <c r="B455" s="206"/>
      <c r="C455" s="89" t="s">
        <v>47</v>
      </c>
      <c r="D455" s="89" t="s">
        <v>54</v>
      </c>
      <c r="E455" s="89" t="s">
        <v>70</v>
      </c>
      <c r="F455" s="89" t="s">
        <v>343</v>
      </c>
      <c r="G455" s="89"/>
      <c r="H455" s="165">
        <v>47245700</v>
      </c>
      <c r="I455" s="165">
        <v>51350000</v>
      </c>
      <c r="J455" s="203">
        <v>51350000</v>
      </c>
      <c r="K455" s="204"/>
    </row>
    <row r="456" spans="1:11" ht="23.25" customHeight="1" x14ac:dyDescent="0.25">
      <c r="A456" s="201" t="s">
        <v>342</v>
      </c>
      <c r="B456" s="202"/>
      <c r="C456" s="89" t="s">
        <v>47</v>
      </c>
      <c r="D456" s="89" t="s">
        <v>54</v>
      </c>
      <c r="E456" s="89" t="s">
        <v>70</v>
      </c>
      <c r="F456" s="104" t="s">
        <v>341</v>
      </c>
      <c r="G456" s="104"/>
      <c r="H456" s="165">
        <v>47245700</v>
      </c>
      <c r="I456" s="165">
        <v>51350000</v>
      </c>
      <c r="J456" s="203">
        <v>51350000</v>
      </c>
      <c r="K456" s="204"/>
    </row>
    <row r="457" spans="1:11" ht="15" customHeight="1" x14ac:dyDescent="0.25">
      <c r="A457" s="201" t="s">
        <v>787</v>
      </c>
      <c r="B457" s="202"/>
      <c r="C457" s="89" t="s">
        <v>47</v>
      </c>
      <c r="D457" s="89" t="s">
        <v>54</v>
      </c>
      <c r="E457" s="89" t="s">
        <v>70</v>
      </c>
      <c r="F457" s="104" t="s">
        <v>340</v>
      </c>
      <c r="G457" s="105"/>
      <c r="H457" s="165">
        <v>47245700</v>
      </c>
      <c r="I457" s="165">
        <v>51350000</v>
      </c>
      <c r="J457" s="203">
        <v>51350000</v>
      </c>
      <c r="K457" s="204"/>
    </row>
    <row r="458" spans="1:11" ht="15" customHeight="1" x14ac:dyDescent="0.25">
      <c r="A458" s="201" t="s">
        <v>803</v>
      </c>
      <c r="B458" s="202"/>
      <c r="C458" s="89" t="s">
        <v>47</v>
      </c>
      <c r="D458" s="89" t="s">
        <v>54</v>
      </c>
      <c r="E458" s="89" t="s">
        <v>70</v>
      </c>
      <c r="F458" s="104" t="s">
        <v>804</v>
      </c>
      <c r="G458" s="105"/>
      <c r="H458" s="165">
        <v>36726300</v>
      </c>
      <c r="I458" s="165">
        <v>40350000</v>
      </c>
      <c r="J458" s="203">
        <v>40350000</v>
      </c>
      <c r="K458" s="204"/>
    </row>
    <row r="459" spans="1:11" ht="45.75" customHeight="1" x14ac:dyDescent="0.25">
      <c r="A459" s="201" t="s">
        <v>94</v>
      </c>
      <c r="B459" s="202"/>
      <c r="C459" s="89" t="s">
        <v>47</v>
      </c>
      <c r="D459" s="89" t="s">
        <v>54</v>
      </c>
      <c r="E459" s="89" t="s">
        <v>70</v>
      </c>
      <c r="F459" s="104" t="s">
        <v>804</v>
      </c>
      <c r="G459" s="104" t="s">
        <v>93</v>
      </c>
      <c r="H459" s="165">
        <v>27372300</v>
      </c>
      <c r="I459" s="165">
        <v>29057124</v>
      </c>
      <c r="J459" s="203">
        <v>29057124</v>
      </c>
      <c r="K459" s="204"/>
    </row>
    <row r="460" spans="1:11" ht="15" customHeight="1" x14ac:dyDescent="0.25">
      <c r="A460" s="201" t="s">
        <v>92</v>
      </c>
      <c r="B460" s="202"/>
      <c r="C460" s="89" t="s">
        <v>47</v>
      </c>
      <c r="D460" s="89" t="s">
        <v>54</v>
      </c>
      <c r="E460" s="89" t="s">
        <v>70</v>
      </c>
      <c r="F460" s="104" t="s">
        <v>804</v>
      </c>
      <c r="G460" s="104" t="s">
        <v>91</v>
      </c>
      <c r="H460" s="165">
        <v>27372300</v>
      </c>
      <c r="I460" s="165">
        <v>29057124</v>
      </c>
      <c r="J460" s="203">
        <v>29057124</v>
      </c>
      <c r="K460" s="204"/>
    </row>
    <row r="461" spans="1:11" ht="23.25" customHeight="1" x14ac:dyDescent="0.25">
      <c r="A461" s="201" t="s">
        <v>90</v>
      </c>
      <c r="B461" s="202"/>
      <c r="C461" s="89" t="s">
        <v>47</v>
      </c>
      <c r="D461" s="89" t="s">
        <v>54</v>
      </c>
      <c r="E461" s="89" t="s">
        <v>70</v>
      </c>
      <c r="F461" s="104" t="s">
        <v>804</v>
      </c>
      <c r="G461" s="104" t="s">
        <v>89</v>
      </c>
      <c r="H461" s="165">
        <v>9242800</v>
      </c>
      <c r="I461" s="165">
        <v>11181676</v>
      </c>
      <c r="J461" s="203">
        <v>11181676</v>
      </c>
      <c r="K461" s="204"/>
    </row>
    <row r="462" spans="1:11" ht="23.25" customHeight="1" x14ac:dyDescent="0.25">
      <c r="A462" s="201" t="s">
        <v>88</v>
      </c>
      <c r="B462" s="202"/>
      <c r="C462" s="89" t="s">
        <v>47</v>
      </c>
      <c r="D462" s="89" t="s">
        <v>54</v>
      </c>
      <c r="E462" s="89" t="s">
        <v>70</v>
      </c>
      <c r="F462" s="104" t="s">
        <v>804</v>
      </c>
      <c r="G462" s="104" t="s">
        <v>87</v>
      </c>
      <c r="H462" s="165">
        <v>9242800</v>
      </c>
      <c r="I462" s="165">
        <v>11181676</v>
      </c>
      <c r="J462" s="203">
        <v>11181676</v>
      </c>
      <c r="K462" s="204"/>
    </row>
    <row r="463" spans="1:11" ht="15" customHeight="1" x14ac:dyDescent="0.25">
      <c r="A463" s="201" t="s">
        <v>202</v>
      </c>
      <c r="B463" s="202"/>
      <c r="C463" s="89" t="s">
        <v>47</v>
      </c>
      <c r="D463" s="89" t="s">
        <v>54</v>
      </c>
      <c r="E463" s="89" t="s">
        <v>70</v>
      </c>
      <c r="F463" s="104" t="s">
        <v>804</v>
      </c>
      <c r="G463" s="104" t="s">
        <v>50</v>
      </c>
      <c r="H463" s="165">
        <v>111200</v>
      </c>
      <c r="I463" s="165">
        <v>111200</v>
      </c>
      <c r="J463" s="203">
        <v>111200</v>
      </c>
      <c r="K463" s="204"/>
    </row>
    <row r="464" spans="1:11" ht="15" customHeight="1" x14ac:dyDescent="0.25">
      <c r="A464" s="201" t="s">
        <v>201</v>
      </c>
      <c r="B464" s="202"/>
      <c r="C464" s="89" t="s">
        <v>47</v>
      </c>
      <c r="D464" s="89" t="s">
        <v>54</v>
      </c>
      <c r="E464" s="89" t="s">
        <v>70</v>
      </c>
      <c r="F464" s="104" t="s">
        <v>804</v>
      </c>
      <c r="G464" s="104" t="s">
        <v>200</v>
      </c>
      <c r="H464" s="165">
        <v>111200</v>
      </c>
      <c r="I464" s="165">
        <v>111200</v>
      </c>
      <c r="J464" s="203">
        <v>111200</v>
      </c>
      <c r="K464" s="204"/>
    </row>
    <row r="465" spans="1:11" ht="23.25" customHeight="1" x14ac:dyDescent="0.25">
      <c r="A465" s="201" t="s">
        <v>805</v>
      </c>
      <c r="B465" s="202"/>
      <c r="C465" s="89" t="s">
        <v>47</v>
      </c>
      <c r="D465" s="89" t="s">
        <v>54</v>
      </c>
      <c r="E465" s="89" t="s">
        <v>70</v>
      </c>
      <c r="F465" s="104" t="s">
        <v>806</v>
      </c>
      <c r="G465" s="105"/>
      <c r="H465" s="165">
        <v>10519400</v>
      </c>
      <c r="I465" s="165">
        <v>11000000</v>
      </c>
      <c r="J465" s="203">
        <v>11000000</v>
      </c>
      <c r="K465" s="204"/>
    </row>
    <row r="466" spans="1:11" ht="45.75" customHeight="1" x14ac:dyDescent="0.25">
      <c r="A466" s="201" t="s">
        <v>94</v>
      </c>
      <c r="B466" s="202"/>
      <c r="C466" s="89" t="s">
        <v>47</v>
      </c>
      <c r="D466" s="89" t="s">
        <v>54</v>
      </c>
      <c r="E466" s="89" t="s">
        <v>70</v>
      </c>
      <c r="F466" s="104" t="s">
        <v>806</v>
      </c>
      <c r="G466" s="104" t="s">
        <v>93</v>
      </c>
      <c r="H466" s="165">
        <v>9969400</v>
      </c>
      <c r="I466" s="165">
        <v>9969400</v>
      </c>
      <c r="J466" s="203">
        <v>9969400</v>
      </c>
      <c r="K466" s="204"/>
    </row>
    <row r="467" spans="1:11" ht="15" customHeight="1" x14ac:dyDescent="0.25">
      <c r="A467" s="201" t="s">
        <v>92</v>
      </c>
      <c r="B467" s="202"/>
      <c r="C467" s="89" t="s">
        <v>47</v>
      </c>
      <c r="D467" s="89" t="s">
        <v>54</v>
      </c>
      <c r="E467" s="89" t="s">
        <v>70</v>
      </c>
      <c r="F467" s="104" t="s">
        <v>806</v>
      </c>
      <c r="G467" s="104" t="s">
        <v>91</v>
      </c>
      <c r="H467" s="165">
        <v>9969400</v>
      </c>
      <c r="I467" s="165">
        <v>9969400</v>
      </c>
      <c r="J467" s="203">
        <v>9969400</v>
      </c>
      <c r="K467" s="204"/>
    </row>
    <row r="468" spans="1:11" ht="23.25" customHeight="1" x14ac:dyDescent="0.25">
      <c r="A468" s="201" t="s">
        <v>90</v>
      </c>
      <c r="B468" s="202"/>
      <c r="C468" s="89" t="s">
        <v>47</v>
      </c>
      <c r="D468" s="89" t="s">
        <v>54</v>
      </c>
      <c r="E468" s="89" t="s">
        <v>70</v>
      </c>
      <c r="F468" s="104" t="s">
        <v>806</v>
      </c>
      <c r="G468" s="104" t="s">
        <v>89</v>
      </c>
      <c r="H468" s="165">
        <v>550000</v>
      </c>
      <c r="I468" s="165">
        <v>1030600</v>
      </c>
      <c r="J468" s="203">
        <v>1030600</v>
      </c>
      <c r="K468" s="204"/>
    </row>
    <row r="469" spans="1:11" ht="23.25" customHeight="1" x14ac:dyDescent="0.25">
      <c r="A469" s="201" t="s">
        <v>88</v>
      </c>
      <c r="B469" s="202"/>
      <c r="C469" s="89" t="s">
        <v>47</v>
      </c>
      <c r="D469" s="89" t="s">
        <v>54</v>
      </c>
      <c r="E469" s="89" t="s">
        <v>70</v>
      </c>
      <c r="F469" s="104" t="s">
        <v>806</v>
      </c>
      <c r="G469" s="104" t="s">
        <v>87</v>
      </c>
      <c r="H469" s="165">
        <v>550000</v>
      </c>
      <c r="I469" s="165">
        <v>1030600</v>
      </c>
      <c r="J469" s="203">
        <v>1030600</v>
      </c>
      <c r="K469" s="204"/>
    </row>
    <row r="470" spans="1:11" ht="23.25" customHeight="1" x14ac:dyDescent="0.25">
      <c r="A470" s="205" t="s">
        <v>117</v>
      </c>
      <c r="B470" s="206"/>
      <c r="C470" s="89" t="s">
        <v>47</v>
      </c>
      <c r="D470" s="89" t="s">
        <v>54</v>
      </c>
      <c r="E470" s="89" t="s">
        <v>70</v>
      </c>
      <c r="F470" s="89" t="s">
        <v>116</v>
      </c>
      <c r="G470" s="89"/>
      <c r="H470" s="165">
        <v>1562000</v>
      </c>
      <c r="I470" s="165">
        <v>1562000</v>
      </c>
      <c r="J470" s="203">
        <v>1562000</v>
      </c>
      <c r="K470" s="204"/>
    </row>
    <row r="471" spans="1:11" ht="15" customHeight="1" x14ac:dyDescent="0.25">
      <c r="A471" s="201" t="s">
        <v>115</v>
      </c>
      <c r="B471" s="202"/>
      <c r="C471" s="89" t="s">
        <v>47</v>
      </c>
      <c r="D471" s="89" t="s">
        <v>54</v>
      </c>
      <c r="E471" s="89" t="s">
        <v>70</v>
      </c>
      <c r="F471" s="104" t="s">
        <v>114</v>
      </c>
      <c r="G471" s="104"/>
      <c r="H471" s="165">
        <v>1562000</v>
      </c>
      <c r="I471" s="165">
        <v>1562000</v>
      </c>
      <c r="J471" s="203">
        <v>1562000</v>
      </c>
      <c r="K471" s="204"/>
    </row>
    <row r="472" spans="1:11" ht="23.25" customHeight="1" x14ac:dyDescent="0.25">
      <c r="A472" s="201" t="s">
        <v>113</v>
      </c>
      <c r="B472" s="202"/>
      <c r="C472" s="89" t="s">
        <v>47</v>
      </c>
      <c r="D472" s="89" t="s">
        <v>54</v>
      </c>
      <c r="E472" s="89" t="s">
        <v>70</v>
      </c>
      <c r="F472" s="104" t="s">
        <v>112</v>
      </c>
      <c r="G472" s="105"/>
      <c r="H472" s="165">
        <v>1562000</v>
      </c>
      <c r="I472" s="165">
        <v>1562000</v>
      </c>
      <c r="J472" s="203">
        <v>1562000</v>
      </c>
      <c r="K472" s="204"/>
    </row>
    <row r="473" spans="1:11" ht="15" customHeight="1" x14ac:dyDescent="0.25">
      <c r="A473" s="201" t="s">
        <v>111</v>
      </c>
      <c r="B473" s="202"/>
      <c r="C473" s="89" t="s">
        <v>47</v>
      </c>
      <c r="D473" s="89" t="s">
        <v>54</v>
      </c>
      <c r="E473" s="89" t="s">
        <v>70</v>
      </c>
      <c r="F473" s="104" t="s">
        <v>110</v>
      </c>
      <c r="G473" s="105"/>
      <c r="H473" s="165">
        <v>1562000</v>
      </c>
      <c r="I473" s="165">
        <v>1562000</v>
      </c>
      <c r="J473" s="203">
        <v>1562000</v>
      </c>
      <c r="K473" s="204"/>
    </row>
    <row r="474" spans="1:11" ht="15" customHeight="1" x14ac:dyDescent="0.25">
      <c r="A474" s="201" t="s">
        <v>86</v>
      </c>
      <c r="B474" s="202"/>
      <c r="C474" s="89" t="s">
        <v>47</v>
      </c>
      <c r="D474" s="89" t="s">
        <v>54</v>
      </c>
      <c r="E474" s="89" t="s">
        <v>70</v>
      </c>
      <c r="F474" s="104" t="s">
        <v>110</v>
      </c>
      <c r="G474" s="104" t="s">
        <v>85</v>
      </c>
      <c r="H474" s="165">
        <v>1562000</v>
      </c>
      <c r="I474" s="165">
        <v>1562000</v>
      </c>
      <c r="J474" s="203">
        <v>1562000</v>
      </c>
      <c r="K474" s="204"/>
    </row>
    <row r="475" spans="1:11" ht="15" customHeight="1" x14ac:dyDescent="0.25">
      <c r="A475" s="201" t="s">
        <v>126</v>
      </c>
      <c r="B475" s="202"/>
      <c r="C475" s="89" t="s">
        <v>47</v>
      </c>
      <c r="D475" s="89" t="s">
        <v>54</v>
      </c>
      <c r="E475" s="89" t="s">
        <v>70</v>
      </c>
      <c r="F475" s="104" t="s">
        <v>110</v>
      </c>
      <c r="G475" s="104" t="s">
        <v>125</v>
      </c>
      <c r="H475" s="165">
        <v>1562000</v>
      </c>
      <c r="I475" s="165">
        <v>1562000</v>
      </c>
      <c r="J475" s="203">
        <v>1562000</v>
      </c>
      <c r="K475" s="204"/>
    </row>
    <row r="476" spans="1:11" ht="34.5" customHeight="1" x14ac:dyDescent="0.25">
      <c r="A476" s="205" t="s">
        <v>158</v>
      </c>
      <c r="B476" s="206"/>
      <c r="C476" s="89" t="s">
        <v>47</v>
      </c>
      <c r="D476" s="89" t="s">
        <v>54</v>
      </c>
      <c r="E476" s="89" t="s">
        <v>70</v>
      </c>
      <c r="F476" s="89" t="s">
        <v>157</v>
      </c>
      <c r="G476" s="89"/>
      <c r="H476" s="165">
        <v>4798100</v>
      </c>
      <c r="I476" s="165">
        <v>4798100</v>
      </c>
      <c r="J476" s="203">
        <v>4798100</v>
      </c>
      <c r="K476" s="204"/>
    </row>
    <row r="477" spans="1:11" ht="15" customHeight="1" x14ac:dyDescent="0.25">
      <c r="A477" s="201" t="s">
        <v>807</v>
      </c>
      <c r="B477" s="202"/>
      <c r="C477" s="89" t="s">
        <v>47</v>
      </c>
      <c r="D477" s="89" t="s">
        <v>54</v>
      </c>
      <c r="E477" s="89" t="s">
        <v>70</v>
      </c>
      <c r="F477" s="104" t="s">
        <v>616</v>
      </c>
      <c r="G477" s="104"/>
      <c r="H477" s="165">
        <v>4798100</v>
      </c>
      <c r="I477" s="165">
        <v>4798100</v>
      </c>
      <c r="J477" s="203">
        <v>4798100</v>
      </c>
      <c r="K477" s="204"/>
    </row>
    <row r="478" spans="1:11" ht="23.25" customHeight="1" x14ac:dyDescent="0.25">
      <c r="A478" s="201" t="s">
        <v>808</v>
      </c>
      <c r="B478" s="202"/>
      <c r="C478" s="89" t="s">
        <v>47</v>
      </c>
      <c r="D478" s="89" t="s">
        <v>54</v>
      </c>
      <c r="E478" s="89" t="s">
        <v>70</v>
      </c>
      <c r="F478" s="104" t="s">
        <v>809</v>
      </c>
      <c r="G478" s="105"/>
      <c r="H478" s="165">
        <v>4798100</v>
      </c>
      <c r="I478" s="165">
        <v>4798100</v>
      </c>
      <c r="J478" s="203">
        <v>4798100</v>
      </c>
      <c r="K478" s="204"/>
    </row>
    <row r="479" spans="1:11" ht="34.5" customHeight="1" x14ac:dyDescent="0.25">
      <c r="A479" s="201" t="s">
        <v>810</v>
      </c>
      <c r="B479" s="202"/>
      <c r="C479" s="89" t="s">
        <v>47</v>
      </c>
      <c r="D479" s="89" t="s">
        <v>54</v>
      </c>
      <c r="E479" s="89" t="s">
        <v>70</v>
      </c>
      <c r="F479" s="104" t="s">
        <v>811</v>
      </c>
      <c r="G479" s="105"/>
      <c r="H479" s="165">
        <v>4798100</v>
      </c>
      <c r="I479" s="165">
        <v>4798100</v>
      </c>
      <c r="J479" s="203">
        <v>4798100</v>
      </c>
      <c r="K479" s="204"/>
    </row>
    <row r="480" spans="1:11" ht="23.25" customHeight="1" x14ac:dyDescent="0.25">
      <c r="A480" s="201" t="s">
        <v>90</v>
      </c>
      <c r="B480" s="202"/>
      <c r="C480" s="89" t="s">
        <v>47</v>
      </c>
      <c r="D480" s="89" t="s">
        <v>54</v>
      </c>
      <c r="E480" s="89" t="s">
        <v>70</v>
      </c>
      <c r="F480" s="104" t="s">
        <v>811</v>
      </c>
      <c r="G480" s="104" t="s">
        <v>89</v>
      </c>
      <c r="H480" s="165">
        <v>4798100</v>
      </c>
      <c r="I480" s="165">
        <v>4798100</v>
      </c>
      <c r="J480" s="203">
        <v>4798100</v>
      </c>
      <c r="K480" s="204"/>
    </row>
    <row r="481" spans="1:11" ht="23.25" customHeight="1" x14ac:dyDescent="0.25">
      <c r="A481" s="201" t="s">
        <v>88</v>
      </c>
      <c r="B481" s="202"/>
      <c r="C481" s="89" t="s">
        <v>47</v>
      </c>
      <c r="D481" s="89" t="s">
        <v>54</v>
      </c>
      <c r="E481" s="89" t="s">
        <v>70</v>
      </c>
      <c r="F481" s="104" t="s">
        <v>811</v>
      </c>
      <c r="G481" s="104" t="s">
        <v>87</v>
      </c>
      <c r="H481" s="165">
        <v>4798100</v>
      </c>
      <c r="I481" s="165">
        <v>4798100</v>
      </c>
      <c r="J481" s="203">
        <v>4798100</v>
      </c>
      <c r="K481" s="204"/>
    </row>
    <row r="482" spans="1:11" ht="23.25" customHeight="1" x14ac:dyDescent="0.25">
      <c r="A482" s="205" t="s">
        <v>335</v>
      </c>
      <c r="B482" s="206"/>
      <c r="C482" s="89" t="s">
        <v>47</v>
      </c>
      <c r="D482" s="89" t="s">
        <v>54</v>
      </c>
      <c r="E482" s="89" t="s">
        <v>70</v>
      </c>
      <c r="F482" s="89" t="s">
        <v>334</v>
      </c>
      <c r="G482" s="89"/>
      <c r="H482" s="165">
        <v>1934472680</v>
      </c>
      <c r="I482" s="165">
        <v>3019645740</v>
      </c>
      <c r="J482" s="203">
        <v>2232092940</v>
      </c>
      <c r="K482" s="204"/>
    </row>
    <row r="483" spans="1:11" ht="15" customHeight="1" x14ac:dyDescent="0.25">
      <c r="A483" s="201" t="s">
        <v>333</v>
      </c>
      <c r="B483" s="202"/>
      <c r="C483" s="89" t="s">
        <v>47</v>
      </c>
      <c r="D483" s="89" t="s">
        <v>54</v>
      </c>
      <c r="E483" s="89" t="s">
        <v>70</v>
      </c>
      <c r="F483" s="104" t="s">
        <v>332</v>
      </c>
      <c r="G483" s="104"/>
      <c r="H483" s="165">
        <v>601811910</v>
      </c>
      <c r="I483" s="165">
        <v>1701056500</v>
      </c>
      <c r="J483" s="203">
        <v>968575000</v>
      </c>
      <c r="K483" s="204"/>
    </row>
    <row r="484" spans="1:11" ht="23.25" customHeight="1" x14ac:dyDescent="0.25">
      <c r="A484" s="201" t="s">
        <v>331</v>
      </c>
      <c r="B484" s="202"/>
      <c r="C484" s="89" t="s">
        <v>47</v>
      </c>
      <c r="D484" s="89" t="s">
        <v>54</v>
      </c>
      <c r="E484" s="89" t="s">
        <v>70</v>
      </c>
      <c r="F484" s="104" t="s">
        <v>330</v>
      </c>
      <c r="G484" s="105"/>
      <c r="H484" s="165">
        <v>446251910</v>
      </c>
      <c r="I484" s="165">
        <v>426000000</v>
      </c>
      <c r="J484" s="203">
        <v>0</v>
      </c>
      <c r="K484" s="204"/>
    </row>
    <row r="485" spans="1:11" ht="34.5" customHeight="1" x14ac:dyDescent="0.25">
      <c r="A485" s="201" t="s">
        <v>812</v>
      </c>
      <c r="B485" s="202"/>
      <c r="C485" s="89" t="s">
        <v>47</v>
      </c>
      <c r="D485" s="89" t="s">
        <v>54</v>
      </c>
      <c r="E485" s="89" t="s">
        <v>70</v>
      </c>
      <c r="F485" s="104" t="s">
        <v>813</v>
      </c>
      <c r="G485" s="105"/>
      <c r="H485" s="165">
        <v>322493400</v>
      </c>
      <c r="I485" s="165">
        <v>0</v>
      </c>
      <c r="J485" s="203">
        <v>0</v>
      </c>
      <c r="K485" s="204"/>
    </row>
    <row r="486" spans="1:11" ht="23.25" customHeight="1" x14ac:dyDescent="0.25">
      <c r="A486" s="201" t="s">
        <v>90</v>
      </c>
      <c r="B486" s="202"/>
      <c r="C486" s="89" t="s">
        <v>47</v>
      </c>
      <c r="D486" s="89" t="s">
        <v>54</v>
      </c>
      <c r="E486" s="89" t="s">
        <v>70</v>
      </c>
      <c r="F486" s="104" t="s">
        <v>813</v>
      </c>
      <c r="G486" s="104" t="s">
        <v>89</v>
      </c>
      <c r="H486" s="165">
        <v>298893400</v>
      </c>
      <c r="I486" s="165">
        <v>0</v>
      </c>
      <c r="J486" s="203">
        <v>0</v>
      </c>
      <c r="K486" s="204"/>
    </row>
    <row r="487" spans="1:11" ht="23.25" customHeight="1" x14ac:dyDescent="0.25">
      <c r="A487" s="201" t="s">
        <v>88</v>
      </c>
      <c r="B487" s="202"/>
      <c r="C487" s="89" t="s">
        <v>47</v>
      </c>
      <c r="D487" s="89" t="s">
        <v>54</v>
      </c>
      <c r="E487" s="89" t="s">
        <v>70</v>
      </c>
      <c r="F487" s="104" t="s">
        <v>813</v>
      </c>
      <c r="G487" s="104" t="s">
        <v>87</v>
      </c>
      <c r="H487" s="165">
        <v>298893400</v>
      </c>
      <c r="I487" s="165">
        <v>0</v>
      </c>
      <c r="J487" s="203">
        <v>0</v>
      </c>
      <c r="K487" s="204"/>
    </row>
    <row r="488" spans="1:11" ht="23.25" customHeight="1" x14ac:dyDescent="0.25">
      <c r="A488" s="201" t="s">
        <v>80</v>
      </c>
      <c r="B488" s="202"/>
      <c r="C488" s="89" t="s">
        <v>47</v>
      </c>
      <c r="D488" s="89" t="s">
        <v>54</v>
      </c>
      <c r="E488" s="89" t="s">
        <v>70</v>
      </c>
      <c r="F488" s="104" t="s">
        <v>813</v>
      </c>
      <c r="G488" s="104" t="s">
        <v>61</v>
      </c>
      <c r="H488" s="165">
        <v>23600000</v>
      </c>
      <c r="I488" s="165">
        <v>0</v>
      </c>
      <c r="J488" s="203">
        <v>0</v>
      </c>
      <c r="K488" s="204"/>
    </row>
    <row r="489" spans="1:11" ht="15" customHeight="1" x14ac:dyDescent="0.25">
      <c r="A489" s="201" t="s">
        <v>107</v>
      </c>
      <c r="B489" s="202"/>
      <c r="C489" s="89" t="s">
        <v>47</v>
      </c>
      <c r="D489" s="89" t="s">
        <v>54</v>
      </c>
      <c r="E489" s="89" t="s">
        <v>70</v>
      </c>
      <c r="F489" s="104" t="s">
        <v>813</v>
      </c>
      <c r="G489" s="104" t="s">
        <v>64</v>
      </c>
      <c r="H489" s="165">
        <v>23600000</v>
      </c>
      <c r="I489" s="165">
        <v>0</v>
      </c>
      <c r="J489" s="203">
        <v>0</v>
      </c>
      <c r="K489" s="204"/>
    </row>
    <row r="490" spans="1:11" ht="34.5" customHeight="1" x14ac:dyDescent="0.25">
      <c r="A490" s="201" t="s">
        <v>814</v>
      </c>
      <c r="B490" s="202"/>
      <c r="C490" s="89" t="s">
        <v>47</v>
      </c>
      <c r="D490" s="89" t="s">
        <v>54</v>
      </c>
      <c r="E490" s="89" t="s">
        <v>70</v>
      </c>
      <c r="F490" s="104" t="s">
        <v>815</v>
      </c>
      <c r="G490" s="105"/>
      <c r="H490" s="165">
        <v>3000000</v>
      </c>
      <c r="I490" s="165">
        <v>0</v>
      </c>
      <c r="J490" s="203">
        <v>0</v>
      </c>
      <c r="K490" s="204"/>
    </row>
    <row r="491" spans="1:11" ht="23.25" customHeight="1" x14ac:dyDescent="0.25">
      <c r="A491" s="201" t="s">
        <v>90</v>
      </c>
      <c r="B491" s="202"/>
      <c r="C491" s="89" t="s">
        <v>47</v>
      </c>
      <c r="D491" s="89" t="s">
        <v>54</v>
      </c>
      <c r="E491" s="89" t="s">
        <v>70</v>
      </c>
      <c r="F491" s="104" t="s">
        <v>815</v>
      </c>
      <c r="G491" s="104" t="s">
        <v>89</v>
      </c>
      <c r="H491" s="165">
        <v>3000000</v>
      </c>
      <c r="I491" s="165">
        <v>0</v>
      </c>
      <c r="J491" s="203">
        <v>0</v>
      </c>
      <c r="K491" s="204"/>
    </row>
    <row r="492" spans="1:11" ht="23.25" customHeight="1" x14ac:dyDescent="0.25">
      <c r="A492" s="201" t="s">
        <v>88</v>
      </c>
      <c r="B492" s="202"/>
      <c r="C492" s="89" t="s">
        <v>47</v>
      </c>
      <c r="D492" s="89" t="s">
        <v>54</v>
      </c>
      <c r="E492" s="89" t="s">
        <v>70</v>
      </c>
      <c r="F492" s="104" t="s">
        <v>815</v>
      </c>
      <c r="G492" s="104" t="s">
        <v>87</v>
      </c>
      <c r="H492" s="165">
        <v>3000000</v>
      </c>
      <c r="I492" s="165">
        <v>0</v>
      </c>
      <c r="J492" s="203">
        <v>0</v>
      </c>
      <c r="K492" s="204"/>
    </row>
    <row r="493" spans="1:11" ht="23.25" customHeight="1" x14ac:dyDescent="0.25">
      <c r="A493" s="201" t="s">
        <v>1010</v>
      </c>
      <c r="B493" s="202"/>
      <c r="C493" s="89" t="s">
        <v>47</v>
      </c>
      <c r="D493" s="89" t="s">
        <v>54</v>
      </c>
      <c r="E493" s="89" t="s">
        <v>70</v>
      </c>
      <c r="F493" s="104" t="s">
        <v>1011</v>
      </c>
      <c r="G493" s="105"/>
      <c r="H493" s="165">
        <v>25500000</v>
      </c>
      <c r="I493" s="165">
        <v>0</v>
      </c>
      <c r="J493" s="203">
        <v>0</v>
      </c>
      <c r="K493" s="204"/>
    </row>
    <row r="494" spans="1:11" ht="23.25" customHeight="1" x14ac:dyDescent="0.25">
      <c r="A494" s="201" t="s">
        <v>90</v>
      </c>
      <c r="B494" s="202"/>
      <c r="C494" s="89" t="s">
        <v>47</v>
      </c>
      <c r="D494" s="89" t="s">
        <v>54</v>
      </c>
      <c r="E494" s="89" t="s">
        <v>70</v>
      </c>
      <c r="F494" s="104" t="s">
        <v>1011</v>
      </c>
      <c r="G494" s="104" t="s">
        <v>89</v>
      </c>
      <c r="H494" s="165">
        <v>25500000</v>
      </c>
      <c r="I494" s="165">
        <v>0</v>
      </c>
      <c r="J494" s="203">
        <v>0</v>
      </c>
      <c r="K494" s="204"/>
    </row>
    <row r="495" spans="1:11" ht="23.25" customHeight="1" x14ac:dyDescent="0.25">
      <c r="A495" s="201" t="s">
        <v>88</v>
      </c>
      <c r="B495" s="202"/>
      <c r="C495" s="89" t="s">
        <v>47</v>
      </c>
      <c r="D495" s="89" t="s">
        <v>54</v>
      </c>
      <c r="E495" s="89" t="s">
        <v>70</v>
      </c>
      <c r="F495" s="104" t="s">
        <v>1011</v>
      </c>
      <c r="G495" s="104" t="s">
        <v>87</v>
      </c>
      <c r="H495" s="165">
        <v>25500000</v>
      </c>
      <c r="I495" s="165">
        <v>0</v>
      </c>
      <c r="J495" s="203">
        <v>0</v>
      </c>
      <c r="K495" s="204"/>
    </row>
    <row r="496" spans="1:11" ht="23.25" customHeight="1" x14ac:dyDescent="0.25">
      <c r="A496" s="201" t="s">
        <v>1093</v>
      </c>
      <c r="B496" s="202"/>
      <c r="C496" s="89" t="s">
        <v>47</v>
      </c>
      <c r="D496" s="89" t="s">
        <v>54</v>
      </c>
      <c r="E496" s="89" t="s">
        <v>70</v>
      </c>
      <c r="F496" s="104" t="s">
        <v>1094</v>
      </c>
      <c r="G496" s="105"/>
      <c r="H496" s="165">
        <v>4077140</v>
      </c>
      <c r="I496" s="165">
        <v>0</v>
      </c>
      <c r="J496" s="203">
        <v>0</v>
      </c>
      <c r="K496" s="204"/>
    </row>
    <row r="497" spans="1:11" ht="23.25" customHeight="1" x14ac:dyDescent="0.25">
      <c r="A497" s="201" t="s">
        <v>90</v>
      </c>
      <c r="B497" s="202"/>
      <c r="C497" s="89" t="s">
        <v>47</v>
      </c>
      <c r="D497" s="89" t="s">
        <v>54</v>
      </c>
      <c r="E497" s="89" t="s">
        <v>70</v>
      </c>
      <c r="F497" s="104" t="s">
        <v>1094</v>
      </c>
      <c r="G497" s="104" t="s">
        <v>89</v>
      </c>
      <c r="H497" s="165">
        <v>4077140</v>
      </c>
      <c r="I497" s="165">
        <v>0</v>
      </c>
      <c r="J497" s="203">
        <v>0</v>
      </c>
      <c r="K497" s="204"/>
    </row>
    <row r="498" spans="1:11" ht="23.25" customHeight="1" x14ac:dyDescent="0.25">
      <c r="A498" s="201" t="s">
        <v>88</v>
      </c>
      <c r="B498" s="202"/>
      <c r="C498" s="89" t="s">
        <v>47</v>
      </c>
      <c r="D498" s="89" t="s">
        <v>54</v>
      </c>
      <c r="E498" s="89" t="s">
        <v>70</v>
      </c>
      <c r="F498" s="104" t="s">
        <v>1094</v>
      </c>
      <c r="G498" s="104" t="s">
        <v>87</v>
      </c>
      <c r="H498" s="165">
        <v>4077140</v>
      </c>
      <c r="I498" s="165">
        <v>0</v>
      </c>
      <c r="J498" s="203">
        <v>0</v>
      </c>
      <c r="K498" s="204"/>
    </row>
    <row r="499" spans="1:11" ht="15" customHeight="1" x14ac:dyDescent="0.25">
      <c r="A499" s="201" t="s">
        <v>1095</v>
      </c>
      <c r="B499" s="202"/>
      <c r="C499" s="89" t="s">
        <v>47</v>
      </c>
      <c r="D499" s="89" t="s">
        <v>54</v>
      </c>
      <c r="E499" s="89" t="s">
        <v>70</v>
      </c>
      <c r="F499" s="104" t="s">
        <v>1096</v>
      </c>
      <c r="G499" s="105"/>
      <c r="H499" s="165">
        <v>91181370</v>
      </c>
      <c r="I499" s="165">
        <v>426000000</v>
      </c>
      <c r="J499" s="203">
        <v>0</v>
      </c>
      <c r="K499" s="204"/>
    </row>
    <row r="500" spans="1:11" ht="23.25" customHeight="1" x14ac:dyDescent="0.25">
      <c r="A500" s="201" t="s">
        <v>90</v>
      </c>
      <c r="B500" s="202"/>
      <c r="C500" s="89" t="s">
        <v>47</v>
      </c>
      <c r="D500" s="89" t="s">
        <v>54</v>
      </c>
      <c r="E500" s="89" t="s">
        <v>70</v>
      </c>
      <c r="F500" s="104" t="s">
        <v>1096</v>
      </c>
      <c r="G500" s="104" t="s">
        <v>89</v>
      </c>
      <c r="H500" s="165">
        <v>91181370</v>
      </c>
      <c r="I500" s="165">
        <v>426000000</v>
      </c>
      <c r="J500" s="203">
        <v>0</v>
      </c>
      <c r="K500" s="204"/>
    </row>
    <row r="501" spans="1:11" ht="23.25" customHeight="1" x14ac:dyDescent="0.25">
      <c r="A501" s="201" t="s">
        <v>88</v>
      </c>
      <c r="B501" s="202"/>
      <c r="C501" s="89" t="s">
        <v>47</v>
      </c>
      <c r="D501" s="89" t="s">
        <v>54</v>
      </c>
      <c r="E501" s="89" t="s">
        <v>70</v>
      </c>
      <c r="F501" s="104" t="s">
        <v>1096</v>
      </c>
      <c r="G501" s="104" t="s">
        <v>87</v>
      </c>
      <c r="H501" s="165">
        <v>91181370</v>
      </c>
      <c r="I501" s="165">
        <v>426000000</v>
      </c>
      <c r="J501" s="203">
        <v>0</v>
      </c>
      <c r="K501" s="204"/>
    </row>
    <row r="502" spans="1:11" ht="23.25" customHeight="1" x14ac:dyDescent="0.25">
      <c r="A502" s="201" t="s">
        <v>687</v>
      </c>
      <c r="B502" s="202"/>
      <c r="C502" s="89" t="s">
        <v>47</v>
      </c>
      <c r="D502" s="89" t="s">
        <v>54</v>
      </c>
      <c r="E502" s="89" t="s">
        <v>70</v>
      </c>
      <c r="F502" s="104" t="s">
        <v>816</v>
      </c>
      <c r="G502" s="105"/>
      <c r="H502" s="165">
        <v>155560000</v>
      </c>
      <c r="I502" s="165">
        <v>1275056500</v>
      </c>
      <c r="J502" s="203">
        <v>968575000</v>
      </c>
      <c r="K502" s="204"/>
    </row>
    <row r="503" spans="1:11" ht="45.75" customHeight="1" x14ac:dyDescent="0.25">
      <c r="A503" s="201" t="s">
        <v>817</v>
      </c>
      <c r="B503" s="202"/>
      <c r="C503" s="89" t="s">
        <v>47</v>
      </c>
      <c r="D503" s="89" t="s">
        <v>54</v>
      </c>
      <c r="E503" s="89" t="s">
        <v>70</v>
      </c>
      <c r="F503" s="104" t="s">
        <v>818</v>
      </c>
      <c r="G503" s="105"/>
      <c r="H503" s="165">
        <v>101500000</v>
      </c>
      <c r="I503" s="165">
        <v>59741500</v>
      </c>
      <c r="J503" s="203">
        <v>0</v>
      </c>
      <c r="K503" s="204"/>
    </row>
    <row r="504" spans="1:11" ht="23.25" customHeight="1" x14ac:dyDescent="0.25">
      <c r="A504" s="201" t="s">
        <v>90</v>
      </c>
      <c r="B504" s="202"/>
      <c r="C504" s="89" t="s">
        <v>47</v>
      </c>
      <c r="D504" s="89" t="s">
        <v>54</v>
      </c>
      <c r="E504" s="89" t="s">
        <v>70</v>
      </c>
      <c r="F504" s="104" t="s">
        <v>818</v>
      </c>
      <c r="G504" s="104" t="s">
        <v>89</v>
      </c>
      <c r="H504" s="165">
        <v>101500000</v>
      </c>
      <c r="I504" s="165">
        <v>59741500</v>
      </c>
      <c r="J504" s="203">
        <v>0</v>
      </c>
      <c r="K504" s="204"/>
    </row>
    <row r="505" spans="1:11" ht="23.25" customHeight="1" x14ac:dyDescent="0.25">
      <c r="A505" s="201" t="s">
        <v>88</v>
      </c>
      <c r="B505" s="202"/>
      <c r="C505" s="89" t="s">
        <v>47</v>
      </c>
      <c r="D505" s="89" t="s">
        <v>54</v>
      </c>
      <c r="E505" s="89" t="s">
        <v>70</v>
      </c>
      <c r="F505" s="104" t="s">
        <v>818</v>
      </c>
      <c r="G505" s="104" t="s">
        <v>87</v>
      </c>
      <c r="H505" s="165">
        <v>101500000</v>
      </c>
      <c r="I505" s="165">
        <v>59741500</v>
      </c>
      <c r="J505" s="203">
        <v>0</v>
      </c>
      <c r="K505" s="204"/>
    </row>
    <row r="506" spans="1:11" ht="34.5" customHeight="1" x14ac:dyDescent="0.25">
      <c r="A506" s="201" t="s">
        <v>819</v>
      </c>
      <c r="B506" s="202"/>
      <c r="C506" s="89" t="s">
        <v>47</v>
      </c>
      <c r="D506" s="89" t="s">
        <v>54</v>
      </c>
      <c r="E506" s="89" t="s">
        <v>70</v>
      </c>
      <c r="F506" s="104" t="s">
        <v>820</v>
      </c>
      <c r="G506" s="105"/>
      <c r="H506" s="165">
        <v>54060000</v>
      </c>
      <c r="I506" s="165">
        <v>1215315000</v>
      </c>
      <c r="J506" s="203">
        <v>968575000</v>
      </c>
      <c r="K506" s="204"/>
    </row>
    <row r="507" spans="1:11" ht="23.25" customHeight="1" x14ac:dyDescent="0.25">
      <c r="A507" s="201" t="s">
        <v>90</v>
      </c>
      <c r="B507" s="202"/>
      <c r="C507" s="89" t="s">
        <v>47</v>
      </c>
      <c r="D507" s="89" t="s">
        <v>54</v>
      </c>
      <c r="E507" s="89" t="s">
        <v>70</v>
      </c>
      <c r="F507" s="104" t="s">
        <v>820</v>
      </c>
      <c r="G507" s="104" t="s">
        <v>89</v>
      </c>
      <c r="H507" s="165">
        <v>54060000</v>
      </c>
      <c r="I507" s="165">
        <v>1215315000</v>
      </c>
      <c r="J507" s="203">
        <v>968575000</v>
      </c>
      <c r="K507" s="204"/>
    </row>
    <row r="508" spans="1:11" ht="23.25" customHeight="1" x14ac:dyDescent="0.25">
      <c r="A508" s="201" t="s">
        <v>88</v>
      </c>
      <c r="B508" s="202"/>
      <c r="C508" s="89" t="s">
        <v>47</v>
      </c>
      <c r="D508" s="89" t="s">
        <v>54</v>
      </c>
      <c r="E508" s="89" t="s">
        <v>70</v>
      </c>
      <c r="F508" s="104" t="s">
        <v>820</v>
      </c>
      <c r="G508" s="104" t="s">
        <v>87</v>
      </c>
      <c r="H508" s="165">
        <v>54060000</v>
      </c>
      <c r="I508" s="165">
        <v>1215315000</v>
      </c>
      <c r="J508" s="203">
        <v>968575000</v>
      </c>
      <c r="K508" s="204"/>
    </row>
    <row r="509" spans="1:11" ht="34.5" customHeight="1" x14ac:dyDescent="0.25">
      <c r="A509" s="201" t="s">
        <v>719</v>
      </c>
      <c r="B509" s="202"/>
      <c r="C509" s="89" t="s">
        <v>47</v>
      </c>
      <c r="D509" s="89" t="s">
        <v>54</v>
      </c>
      <c r="E509" s="89" t="s">
        <v>70</v>
      </c>
      <c r="F509" s="104" t="s">
        <v>329</v>
      </c>
      <c r="G509" s="104"/>
      <c r="H509" s="165">
        <v>1249058470</v>
      </c>
      <c r="I509" s="165">
        <v>1234986940</v>
      </c>
      <c r="J509" s="203">
        <v>1179915640</v>
      </c>
      <c r="K509" s="204"/>
    </row>
    <row r="510" spans="1:11" ht="34.5" customHeight="1" x14ac:dyDescent="0.25">
      <c r="A510" s="201" t="s">
        <v>720</v>
      </c>
      <c r="B510" s="202"/>
      <c r="C510" s="89" t="s">
        <v>47</v>
      </c>
      <c r="D510" s="89" t="s">
        <v>54</v>
      </c>
      <c r="E510" s="89" t="s">
        <v>70</v>
      </c>
      <c r="F510" s="104" t="s">
        <v>328</v>
      </c>
      <c r="G510" s="105"/>
      <c r="H510" s="165">
        <v>1200834380</v>
      </c>
      <c r="I510" s="165">
        <v>1170503660</v>
      </c>
      <c r="J510" s="203">
        <v>1115432360</v>
      </c>
      <c r="K510" s="204"/>
    </row>
    <row r="511" spans="1:11" ht="15" customHeight="1" x14ac:dyDescent="0.25">
      <c r="A511" s="201" t="s">
        <v>821</v>
      </c>
      <c r="B511" s="202"/>
      <c r="C511" s="89" t="s">
        <v>47</v>
      </c>
      <c r="D511" s="89" t="s">
        <v>54</v>
      </c>
      <c r="E511" s="89" t="s">
        <v>70</v>
      </c>
      <c r="F511" s="104" t="s">
        <v>604</v>
      </c>
      <c r="G511" s="105"/>
      <c r="H511" s="165">
        <v>170664700</v>
      </c>
      <c r="I511" s="165">
        <v>170664700</v>
      </c>
      <c r="J511" s="203">
        <v>170664700</v>
      </c>
      <c r="K511" s="204"/>
    </row>
    <row r="512" spans="1:11" ht="23.25" customHeight="1" x14ac:dyDescent="0.25">
      <c r="A512" s="201" t="s">
        <v>90</v>
      </c>
      <c r="B512" s="202"/>
      <c r="C512" s="89" t="s">
        <v>47</v>
      </c>
      <c r="D512" s="89" t="s">
        <v>54</v>
      </c>
      <c r="E512" s="89" t="s">
        <v>70</v>
      </c>
      <c r="F512" s="104" t="s">
        <v>604</v>
      </c>
      <c r="G512" s="104" t="s">
        <v>89</v>
      </c>
      <c r="H512" s="165">
        <v>136399800</v>
      </c>
      <c r="I512" s="165">
        <v>136399800</v>
      </c>
      <c r="J512" s="203">
        <v>136399800</v>
      </c>
      <c r="K512" s="204"/>
    </row>
    <row r="513" spans="1:11" ht="23.25" customHeight="1" x14ac:dyDescent="0.25">
      <c r="A513" s="201" t="s">
        <v>88</v>
      </c>
      <c r="B513" s="202"/>
      <c r="C513" s="89" t="s">
        <v>47</v>
      </c>
      <c r="D513" s="89" t="s">
        <v>54</v>
      </c>
      <c r="E513" s="89" t="s">
        <v>70</v>
      </c>
      <c r="F513" s="104" t="s">
        <v>604</v>
      </c>
      <c r="G513" s="104" t="s">
        <v>87</v>
      </c>
      <c r="H513" s="165">
        <v>136399800</v>
      </c>
      <c r="I513" s="165">
        <v>136399800</v>
      </c>
      <c r="J513" s="203">
        <v>136399800</v>
      </c>
      <c r="K513" s="204"/>
    </row>
    <row r="514" spans="1:11" ht="23.25" customHeight="1" x14ac:dyDescent="0.25">
      <c r="A514" s="201" t="s">
        <v>80</v>
      </c>
      <c r="B514" s="202"/>
      <c r="C514" s="89" t="s">
        <v>47</v>
      </c>
      <c r="D514" s="89" t="s">
        <v>54</v>
      </c>
      <c r="E514" s="89" t="s">
        <v>70</v>
      </c>
      <c r="F514" s="104" t="s">
        <v>604</v>
      </c>
      <c r="G514" s="104" t="s">
        <v>61</v>
      </c>
      <c r="H514" s="165">
        <v>34264900</v>
      </c>
      <c r="I514" s="165">
        <v>34264900</v>
      </c>
      <c r="J514" s="203">
        <v>34264900</v>
      </c>
      <c r="K514" s="204"/>
    </row>
    <row r="515" spans="1:11" ht="15" customHeight="1" x14ac:dyDescent="0.25">
      <c r="A515" s="201" t="s">
        <v>107</v>
      </c>
      <c r="B515" s="202"/>
      <c r="C515" s="89" t="s">
        <v>47</v>
      </c>
      <c r="D515" s="89" t="s">
        <v>54</v>
      </c>
      <c r="E515" s="89" t="s">
        <v>70</v>
      </c>
      <c r="F515" s="104" t="s">
        <v>604</v>
      </c>
      <c r="G515" s="104" t="s">
        <v>64</v>
      </c>
      <c r="H515" s="165">
        <v>34264900</v>
      </c>
      <c r="I515" s="165">
        <v>34264900</v>
      </c>
      <c r="J515" s="203">
        <v>34264900</v>
      </c>
      <c r="K515" s="204"/>
    </row>
    <row r="516" spans="1:11" ht="15" customHeight="1" x14ac:dyDescent="0.25">
      <c r="A516" s="201" t="s">
        <v>822</v>
      </c>
      <c r="B516" s="202"/>
      <c r="C516" s="89" t="s">
        <v>47</v>
      </c>
      <c r="D516" s="89" t="s">
        <v>54</v>
      </c>
      <c r="E516" s="89" t="s">
        <v>70</v>
      </c>
      <c r="F516" s="104" t="s">
        <v>823</v>
      </c>
      <c r="G516" s="105"/>
      <c r="H516" s="165">
        <v>44515600</v>
      </c>
      <c r="I516" s="165">
        <v>44515600</v>
      </c>
      <c r="J516" s="203">
        <v>44515600</v>
      </c>
      <c r="K516" s="204"/>
    </row>
    <row r="517" spans="1:11" ht="23.25" customHeight="1" x14ac:dyDescent="0.25">
      <c r="A517" s="201" t="s">
        <v>90</v>
      </c>
      <c r="B517" s="202"/>
      <c r="C517" s="89" t="s">
        <v>47</v>
      </c>
      <c r="D517" s="89" t="s">
        <v>54</v>
      </c>
      <c r="E517" s="89" t="s">
        <v>70</v>
      </c>
      <c r="F517" s="104" t="s">
        <v>823</v>
      </c>
      <c r="G517" s="104" t="s">
        <v>89</v>
      </c>
      <c r="H517" s="165">
        <v>44515600</v>
      </c>
      <c r="I517" s="165">
        <v>44515600</v>
      </c>
      <c r="J517" s="203">
        <v>44515600</v>
      </c>
      <c r="K517" s="204"/>
    </row>
    <row r="518" spans="1:11" ht="23.25" customHeight="1" x14ac:dyDescent="0.25">
      <c r="A518" s="201" t="s">
        <v>88</v>
      </c>
      <c r="B518" s="202"/>
      <c r="C518" s="89" t="s">
        <v>47</v>
      </c>
      <c r="D518" s="89" t="s">
        <v>54</v>
      </c>
      <c r="E518" s="89" t="s">
        <v>70</v>
      </c>
      <c r="F518" s="104" t="s">
        <v>823</v>
      </c>
      <c r="G518" s="104" t="s">
        <v>87</v>
      </c>
      <c r="H518" s="165">
        <v>44515600</v>
      </c>
      <c r="I518" s="165">
        <v>44515600</v>
      </c>
      <c r="J518" s="203">
        <v>44515600</v>
      </c>
      <c r="K518" s="204"/>
    </row>
    <row r="519" spans="1:11" ht="15" customHeight="1" x14ac:dyDescent="0.25">
      <c r="A519" s="201" t="s">
        <v>824</v>
      </c>
      <c r="B519" s="202"/>
      <c r="C519" s="89" t="s">
        <v>47</v>
      </c>
      <c r="D519" s="89" t="s">
        <v>54</v>
      </c>
      <c r="E519" s="89" t="s">
        <v>70</v>
      </c>
      <c r="F519" s="104" t="s">
        <v>825</v>
      </c>
      <c r="G519" s="105"/>
      <c r="H519" s="165">
        <v>88000000</v>
      </c>
      <c r="I519" s="165">
        <v>88000000</v>
      </c>
      <c r="J519" s="203">
        <v>88000000</v>
      </c>
      <c r="K519" s="204"/>
    </row>
    <row r="520" spans="1:11" ht="23.25" customHeight="1" x14ac:dyDescent="0.25">
      <c r="A520" s="201" t="s">
        <v>90</v>
      </c>
      <c r="B520" s="202"/>
      <c r="C520" s="89" t="s">
        <v>47</v>
      </c>
      <c r="D520" s="89" t="s">
        <v>54</v>
      </c>
      <c r="E520" s="89" t="s">
        <v>70</v>
      </c>
      <c r="F520" s="104" t="s">
        <v>825</v>
      </c>
      <c r="G520" s="104" t="s">
        <v>89</v>
      </c>
      <c r="H520" s="165">
        <v>88000000</v>
      </c>
      <c r="I520" s="165">
        <v>88000000</v>
      </c>
      <c r="J520" s="203">
        <v>88000000</v>
      </c>
      <c r="K520" s="204"/>
    </row>
    <row r="521" spans="1:11" ht="23.25" customHeight="1" x14ac:dyDescent="0.25">
      <c r="A521" s="201" t="s">
        <v>88</v>
      </c>
      <c r="B521" s="202"/>
      <c r="C521" s="89" t="s">
        <v>47</v>
      </c>
      <c r="D521" s="89" t="s">
        <v>54</v>
      </c>
      <c r="E521" s="89" t="s">
        <v>70</v>
      </c>
      <c r="F521" s="104" t="s">
        <v>825</v>
      </c>
      <c r="G521" s="104" t="s">
        <v>87</v>
      </c>
      <c r="H521" s="165">
        <v>88000000</v>
      </c>
      <c r="I521" s="165">
        <v>88000000</v>
      </c>
      <c r="J521" s="203">
        <v>88000000</v>
      </c>
      <c r="K521" s="204"/>
    </row>
    <row r="522" spans="1:11" ht="15" customHeight="1" x14ac:dyDescent="0.25">
      <c r="A522" s="201" t="s">
        <v>592</v>
      </c>
      <c r="B522" s="202"/>
      <c r="C522" s="89" t="s">
        <v>47</v>
      </c>
      <c r="D522" s="89" t="s">
        <v>54</v>
      </c>
      <c r="E522" s="89" t="s">
        <v>70</v>
      </c>
      <c r="F522" s="104" t="s">
        <v>591</v>
      </c>
      <c r="G522" s="105"/>
      <c r="H522" s="165">
        <v>250000</v>
      </c>
      <c r="I522" s="165">
        <v>250000</v>
      </c>
      <c r="J522" s="203">
        <v>250000</v>
      </c>
      <c r="K522" s="204"/>
    </row>
    <row r="523" spans="1:11" ht="23.25" customHeight="1" x14ac:dyDescent="0.25">
      <c r="A523" s="201" t="s">
        <v>90</v>
      </c>
      <c r="B523" s="202"/>
      <c r="C523" s="89" t="s">
        <v>47</v>
      </c>
      <c r="D523" s="89" t="s">
        <v>54</v>
      </c>
      <c r="E523" s="89" t="s">
        <v>70</v>
      </c>
      <c r="F523" s="104" t="s">
        <v>591</v>
      </c>
      <c r="G523" s="104" t="s">
        <v>89</v>
      </c>
      <c r="H523" s="165">
        <v>50000</v>
      </c>
      <c r="I523" s="165">
        <v>50000</v>
      </c>
      <c r="J523" s="203">
        <v>50000</v>
      </c>
      <c r="K523" s="204"/>
    </row>
    <row r="524" spans="1:11" ht="23.25" customHeight="1" x14ac:dyDescent="0.25">
      <c r="A524" s="201" t="s">
        <v>88</v>
      </c>
      <c r="B524" s="202"/>
      <c r="C524" s="89" t="s">
        <v>47</v>
      </c>
      <c r="D524" s="89" t="s">
        <v>54</v>
      </c>
      <c r="E524" s="89" t="s">
        <v>70</v>
      </c>
      <c r="F524" s="104" t="s">
        <v>591</v>
      </c>
      <c r="G524" s="104" t="s">
        <v>87</v>
      </c>
      <c r="H524" s="165">
        <v>50000</v>
      </c>
      <c r="I524" s="165">
        <v>50000</v>
      </c>
      <c r="J524" s="203">
        <v>50000</v>
      </c>
      <c r="K524" s="204"/>
    </row>
    <row r="525" spans="1:11" ht="23.25" customHeight="1" x14ac:dyDescent="0.25">
      <c r="A525" s="201" t="s">
        <v>80</v>
      </c>
      <c r="B525" s="202"/>
      <c r="C525" s="89" t="s">
        <v>47</v>
      </c>
      <c r="D525" s="89" t="s">
        <v>54</v>
      </c>
      <c r="E525" s="89" t="s">
        <v>70</v>
      </c>
      <c r="F525" s="104" t="s">
        <v>591</v>
      </c>
      <c r="G525" s="104" t="s">
        <v>61</v>
      </c>
      <c r="H525" s="165">
        <v>200000</v>
      </c>
      <c r="I525" s="165">
        <v>200000</v>
      </c>
      <c r="J525" s="203">
        <v>200000</v>
      </c>
      <c r="K525" s="204"/>
    </row>
    <row r="526" spans="1:11" ht="15" customHeight="1" x14ac:dyDescent="0.25">
      <c r="A526" s="201" t="s">
        <v>107</v>
      </c>
      <c r="B526" s="202"/>
      <c r="C526" s="89" t="s">
        <v>47</v>
      </c>
      <c r="D526" s="89" t="s">
        <v>54</v>
      </c>
      <c r="E526" s="89" t="s">
        <v>70</v>
      </c>
      <c r="F526" s="104" t="s">
        <v>591</v>
      </c>
      <c r="G526" s="104" t="s">
        <v>64</v>
      </c>
      <c r="H526" s="165">
        <v>200000</v>
      </c>
      <c r="I526" s="165">
        <v>200000</v>
      </c>
      <c r="J526" s="203">
        <v>200000</v>
      </c>
      <c r="K526" s="204"/>
    </row>
    <row r="527" spans="1:11" ht="15" customHeight="1" x14ac:dyDescent="0.25">
      <c r="A527" s="201" t="s">
        <v>826</v>
      </c>
      <c r="B527" s="202"/>
      <c r="C527" s="89" t="s">
        <v>47</v>
      </c>
      <c r="D527" s="89" t="s">
        <v>54</v>
      </c>
      <c r="E527" s="89" t="s">
        <v>70</v>
      </c>
      <c r="F527" s="104" t="s">
        <v>827</v>
      </c>
      <c r="G527" s="105"/>
      <c r="H527" s="165">
        <v>10000000</v>
      </c>
      <c r="I527" s="165">
        <v>0</v>
      </c>
      <c r="J527" s="203">
        <v>0</v>
      </c>
      <c r="K527" s="204"/>
    </row>
    <row r="528" spans="1:11" ht="23.25" customHeight="1" x14ac:dyDescent="0.25">
      <c r="A528" s="201" t="s">
        <v>90</v>
      </c>
      <c r="B528" s="202"/>
      <c r="C528" s="89" t="s">
        <v>47</v>
      </c>
      <c r="D528" s="89" t="s">
        <v>54</v>
      </c>
      <c r="E528" s="89" t="s">
        <v>70</v>
      </c>
      <c r="F528" s="104" t="s">
        <v>827</v>
      </c>
      <c r="G528" s="104" t="s">
        <v>89</v>
      </c>
      <c r="H528" s="165">
        <v>5000000</v>
      </c>
      <c r="I528" s="165">
        <v>0</v>
      </c>
      <c r="J528" s="203">
        <v>0</v>
      </c>
      <c r="K528" s="204"/>
    </row>
    <row r="529" spans="1:11" ht="23.25" customHeight="1" x14ac:dyDescent="0.25">
      <c r="A529" s="201" t="s">
        <v>88</v>
      </c>
      <c r="B529" s="202"/>
      <c r="C529" s="89" t="s">
        <v>47</v>
      </c>
      <c r="D529" s="89" t="s">
        <v>54</v>
      </c>
      <c r="E529" s="89" t="s">
        <v>70</v>
      </c>
      <c r="F529" s="104" t="s">
        <v>827</v>
      </c>
      <c r="G529" s="104" t="s">
        <v>87</v>
      </c>
      <c r="H529" s="165">
        <v>5000000</v>
      </c>
      <c r="I529" s="165">
        <v>0</v>
      </c>
      <c r="J529" s="203">
        <v>0</v>
      </c>
      <c r="K529" s="204"/>
    </row>
    <row r="530" spans="1:11" ht="23.25" customHeight="1" x14ac:dyDescent="0.25">
      <c r="A530" s="201" t="s">
        <v>80</v>
      </c>
      <c r="B530" s="202"/>
      <c r="C530" s="89" t="s">
        <v>47</v>
      </c>
      <c r="D530" s="89" t="s">
        <v>54</v>
      </c>
      <c r="E530" s="89" t="s">
        <v>70</v>
      </c>
      <c r="F530" s="104" t="s">
        <v>827</v>
      </c>
      <c r="G530" s="104" t="s">
        <v>61</v>
      </c>
      <c r="H530" s="165">
        <v>5000000</v>
      </c>
      <c r="I530" s="165">
        <v>0</v>
      </c>
      <c r="J530" s="203">
        <v>0</v>
      </c>
      <c r="K530" s="204"/>
    </row>
    <row r="531" spans="1:11" ht="15" customHeight="1" x14ac:dyDescent="0.25">
      <c r="A531" s="201" t="s">
        <v>107</v>
      </c>
      <c r="B531" s="202"/>
      <c r="C531" s="89" t="s">
        <v>47</v>
      </c>
      <c r="D531" s="89" t="s">
        <v>54</v>
      </c>
      <c r="E531" s="89" t="s">
        <v>70</v>
      </c>
      <c r="F531" s="104" t="s">
        <v>827</v>
      </c>
      <c r="G531" s="104" t="s">
        <v>64</v>
      </c>
      <c r="H531" s="165">
        <v>5000000</v>
      </c>
      <c r="I531" s="165">
        <v>0</v>
      </c>
      <c r="J531" s="203">
        <v>0</v>
      </c>
      <c r="K531" s="204"/>
    </row>
    <row r="532" spans="1:11" ht="34.5" customHeight="1" x14ac:dyDescent="0.25">
      <c r="A532" s="201" t="s">
        <v>828</v>
      </c>
      <c r="B532" s="202"/>
      <c r="C532" s="89" t="s">
        <v>47</v>
      </c>
      <c r="D532" s="89" t="s">
        <v>54</v>
      </c>
      <c r="E532" s="89" t="s">
        <v>70</v>
      </c>
      <c r="F532" s="104" t="s">
        <v>590</v>
      </c>
      <c r="G532" s="105"/>
      <c r="H532" s="165">
        <v>824087400</v>
      </c>
      <c r="I532" s="165">
        <v>802742800</v>
      </c>
      <c r="J532" s="203">
        <v>802742800</v>
      </c>
      <c r="K532" s="204"/>
    </row>
    <row r="533" spans="1:11" ht="45.75" customHeight="1" x14ac:dyDescent="0.25">
      <c r="A533" s="201" t="s">
        <v>94</v>
      </c>
      <c r="B533" s="202"/>
      <c r="C533" s="89" t="s">
        <v>47</v>
      </c>
      <c r="D533" s="89" t="s">
        <v>54</v>
      </c>
      <c r="E533" s="89" t="s">
        <v>70</v>
      </c>
      <c r="F533" s="104" t="s">
        <v>590</v>
      </c>
      <c r="G533" s="104" t="s">
        <v>93</v>
      </c>
      <c r="H533" s="165">
        <v>31502000</v>
      </c>
      <c r="I533" s="165">
        <v>31502000</v>
      </c>
      <c r="J533" s="203">
        <v>31502000</v>
      </c>
      <c r="K533" s="204"/>
    </row>
    <row r="534" spans="1:11" ht="15" customHeight="1" x14ac:dyDescent="0.25">
      <c r="A534" s="201" t="s">
        <v>92</v>
      </c>
      <c r="B534" s="202"/>
      <c r="C534" s="89" t="s">
        <v>47</v>
      </c>
      <c r="D534" s="89" t="s">
        <v>54</v>
      </c>
      <c r="E534" s="89" t="s">
        <v>70</v>
      </c>
      <c r="F534" s="104" t="s">
        <v>590</v>
      </c>
      <c r="G534" s="104" t="s">
        <v>91</v>
      </c>
      <c r="H534" s="165">
        <v>31502000</v>
      </c>
      <c r="I534" s="165">
        <v>31502000</v>
      </c>
      <c r="J534" s="203">
        <v>31502000</v>
      </c>
      <c r="K534" s="204"/>
    </row>
    <row r="535" spans="1:11" ht="23.25" customHeight="1" x14ac:dyDescent="0.25">
      <c r="A535" s="201" t="s">
        <v>90</v>
      </c>
      <c r="B535" s="202"/>
      <c r="C535" s="89" t="s">
        <v>47</v>
      </c>
      <c r="D535" s="89" t="s">
        <v>54</v>
      </c>
      <c r="E535" s="89" t="s">
        <v>70</v>
      </c>
      <c r="F535" s="104" t="s">
        <v>590</v>
      </c>
      <c r="G535" s="104" t="s">
        <v>89</v>
      </c>
      <c r="H535" s="165">
        <v>26111900</v>
      </c>
      <c r="I535" s="165">
        <v>26111900</v>
      </c>
      <c r="J535" s="203">
        <v>26111900</v>
      </c>
      <c r="K535" s="204"/>
    </row>
    <row r="536" spans="1:11" ht="23.25" customHeight="1" x14ac:dyDescent="0.25">
      <c r="A536" s="201" t="s">
        <v>88</v>
      </c>
      <c r="B536" s="202"/>
      <c r="C536" s="89" t="s">
        <v>47</v>
      </c>
      <c r="D536" s="89" t="s">
        <v>54</v>
      </c>
      <c r="E536" s="89" t="s">
        <v>70</v>
      </c>
      <c r="F536" s="104" t="s">
        <v>590</v>
      </c>
      <c r="G536" s="104" t="s">
        <v>87</v>
      </c>
      <c r="H536" s="165">
        <v>26111900</v>
      </c>
      <c r="I536" s="165">
        <v>26111900</v>
      </c>
      <c r="J536" s="203">
        <v>26111900</v>
      </c>
      <c r="K536" s="204"/>
    </row>
    <row r="537" spans="1:11" ht="23.25" customHeight="1" x14ac:dyDescent="0.25">
      <c r="A537" s="201" t="s">
        <v>80</v>
      </c>
      <c r="B537" s="202"/>
      <c r="C537" s="89" t="s">
        <v>47</v>
      </c>
      <c r="D537" s="89" t="s">
        <v>54</v>
      </c>
      <c r="E537" s="89" t="s">
        <v>70</v>
      </c>
      <c r="F537" s="104" t="s">
        <v>590</v>
      </c>
      <c r="G537" s="104" t="s">
        <v>61</v>
      </c>
      <c r="H537" s="165">
        <v>766373500</v>
      </c>
      <c r="I537" s="165">
        <v>745028900</v>
      </c>
      <c r="J537" s="203">
        <v>745028900</v>
      </c>
      <c r="K537" s="204"/>
    </row>
    <row r="538" spans="1:11" ht="15" customHeight="1" x14ac:dyDescent="0.25">
      <c r="A538" s="201" t="s">
        <v>107</v>
      </c>
      <c r="B538" s="202"/>
      <c r="C538" s="89" t="s">
        <v>47</v>
      </c>
      <c r="D538" s="89" t="s">
        <v>54</v>
      </c>
      <c r="E538" s="89" t="s">
        <v>70</v>
      </c>
      <c r="F538" s="104" t="s">
        <v>590</v>
      </c>
      <c r="G538" s="104" t="s">
        <v>64</v>
      </c>
      <c r="H538" s="165">
        <v>766373500</v>
      </c>
      <c r="I538" s="165">
        <v>745028900</v>
      </c>
      <c r="J538" s="203">
        <v>745028900</v>
      </c>
      <c r="K538" s="204"/>
    </row>
    <row r="539" spans="1:11" ht="15" customHeight="1" x14ac:dyDescent="0.25">
      <c r="A539" s="201" t="s">
        <v>202</v>
      </c>
      <c r="B539" s="202"/>
      <c r="C539" s="89" t="s">
        <v>47</v>
      </c>
      <c r="D539" s="89" t="s">
        <v>54</v>
      </c>
      <c r="E539" s="89" t="s">
        <v>70</v>
      </c>
      <c r="F539" s="104" t="s">
        <v>590</v>
      </c>
      <c r="G539" s="104" t="s">
        <v>50</v>
      </c>
      <c r="H539" s="165">
        <v>100000</v>
      </c>
      <c r="I539" s="165">
        <v>100000</v>
      </c>
      <c r="J539" s="203">
        <v>100000</v>
      </c>
      <c r="K539" s="204"/>
    </row>
    <row r="540" spans="1:11" ht="15" customHeight="1" x14ac:dyDescent="0.25">
      <c r="A540" s="201" t="s">
        <v>201</v>
      </c>
      <c r="B540" s="202"/>
      <c r="C540" s="89" t="s">
        <v>47</v>
      </c>
      <c r="D540" s="89" t="s">
        <v>54</v>
      </c>
      <c r="E540" s="89" t="s">
        <v>70</v>
      </c>
      <c r="F540" s="104" t="s">
        <v>590</v>
      </c>
      <c r="G540" s="104" t="s">
        <v>200</v>
      </c>
      <c r="H540" s="165">
        <v>100000</v>
      </c>
      <c r="I540" s="165">
        <v>100000</v>
      </c>
      <c r="J540" s="203">
        <v>100000</v>
      </c>
      <c r="K540" s="204"/>
    </row>
    <row r="541" spans="1:11" ht="23.25" customHeight="1" x14ac:dyDescent="0.25">
      <c r="A541" s="201" t="s">
        <v>691</v>
      </c>
      <c r="B541" s="202"/>
      <c r="C541" s="89" t="s">
        <v>47</v>
      </c>
      <c r="D541" s="89" t="s">
        <v>54</v>
      </c>
      <c r="E541" s="89" t="s">
        <v>70</v>
      </c>
      <c r="F541" s="104" t="s">
        <v>829</v>
      </c>
      <c r="G541" s="105"/>
      <c r="H541" s="165">
        <v>55071300</v>
      </c>
      <c r="I541" s="165">
        <v>55071300</v>
      </c>
      <c r="J541" s="203">
        <v>0</v>
      </c>
      <c r="K541" s="204"/>
    </row>
    <row r="542" spans="1:11" ht="23.25" customHeight="1" x14ac:dyDescent="0.25">
      <c r="A542" s="201" t="s">
        <v>80</v>
      </c>
      <c r="B542" s="202"/>
      <c r="C542" s="89" t="s">
        <v>47</v>
      </c>
      <c r="D542" s="89" t="s">
        <v>54</v>
      </c>
      <c r="E542" s="89" t="s">
        <v>70</v>
      </c>
      <c r="F542" s="104" t="s">
        <v>829</v>
      </c>
      <c r="G542" s="104" t="s">
        <v>61</v>
      </c>
      <c r="H542" s="165">
        <v>55071300</v>
      </c>
      <c r="I542" s="165">
        <v>55071300</v>
      </c>
      <c r="J542" s="203">
        <v>0</v>
      </c>
      <c r="K542" s="204"/>
    </row>
    <row r="543" spans="1:11" ht="15" customHeight="1" x14ac:dyDescent="0.25">
      <c r="A543" s="201" t="s">
        <v>107</v>
      </c>
      <c r="B543" s="202"/>
      <c r="C543" s="89" t="s">
        <v>47</v>
      </c>
      <c r="D543" s="89" t="s">
        <v>54</v>
      </c>
      <c r="E543" s="89" t="s">
        <v>70</v>
      </c>
      <c r="F543" s="104" t="s">
        <v>829</v>
      </c>
      <c r="G543" s="104" t="s">
        <v>64</v>
      </c>
      <c r="H543" s="165">
        <v>55071300</v>
      </c>
      <c r="I543" s="165">
        <v>55071300</v>
      </c>
      <c r="J543" s="203">
        <v>0</v>
      </c>
      <c r="K543" s="204"/>
    </row>
    <row r="544" spans="1:11" ht="15" customHeight="1" x14ac:dyDescent="0.25">
      <c r="A544" s="201" t="s">
        <v>996</v>
      </c>
      <c r="B544" s="202"/>
      <c r="C544" s="89" t="s">
        <v>47</v>
      </c>
      <c r="D544" s="89" t="s">
        <v>54</v>
      </c>
      <c r="E544" s="89" t="s">
        <v>70</v>
      </c>
      <c r="F544" s="104" t="s">
        <v>1097</v>
      </c>
      <c r="G544" s="105"/>
      <c r="H544" s="165">
        <v>8245380</v>
      </c>
      <c r="I544" s="165">
        <v>9259260</v>
      </c>
      <c r="J544" s="203">
        <v>9259260</v>
      </c>
      <c r="K544" s="204"/>
    </row>
    <row r="545" spans="1:11" ht="23.25" customHeight="1" x14ac:dyDescent="0.25">
      <c r="A545" s="201" t="s">
        <v>90</v>
      </c>
      <c r="B545" s="202"/>
      <c r="C545" s="89" t="s">
        <v>47</v>
      </c>
      <c r="D545" s="89" t="s">
        <v>54</v>
      </c>
      <c r="E545" s="89" t="s">
        <v>70</v>
      </c>
      <c r="F545" s="104" t="s">
        <v>1097</v>
      </c>
      <c r="G545" s="104" t="s">
        <v>89</v>
      </c>
      <c r="H545" s="165">
        <v>8245380</v>
      </c>
      <c r="I545" s="165">
        <v>9259260</v>
      </c>
      <c r="J545" s="203">
        <v>9259260</v>
      </c>
      <c r="K545" s="204"/>
    </row>
    <row r="546" spans="1:11" ht="23.25" customHeight="1" x14ac:dyDescent="0.25">
      <c r="A546" s="201" t="s">
        <v>88</v>
      </c>
      <c r="B546" s="202"/>
      <c r="C546" s="89" t="s">
        <v>47</v>
      </c>
      <c r="D546" s="89" t="s">
        <v>54</v>
      </c>
      <c r="E546" s="89" t="s">
        <v>70</v>
      </c>
      <c r="F546" s="104" t="s">
        <v>1097</v>
      </c>
      <c r="G546" s="104" t="s">
        <v>87</v>
      </c>
      <c r="H546" s="165">
        <v>8245380</v>
      </c>
      <c r="I546" s="165">
        <v>9259260</v>
      </c>
      <c r="J546" s="203">
        <v>9259260</v>
      </c>
      <c r="K546" s="204"/>
    </row>
    <row r="547" spans="1:11" ht="23.25" customHeight="1" x14ac:dyDescent="0.25">
      <c r="A547" s="201" t="s">
        <v>687</v>
      </c>
      <c r="B547" s="202"/>
      <c r="C547" s="89" t="s">
        <v>47</v>
      </c>
      <c r="D547" s="89" t="s">
        <v>54</v>
      </c>
      <c r="E547" s="89" t="s">
        <v>70</v>
      </c>
      <c r="F547" s="104" t="s">
        <v>688</v>
      </c>
      <c r="G547" s="105"/>
      <c r="H547" s="165">
        <v>48224090</v>
      </c>
      <c r="I547" s="165">
        <v>64483280</v>
      </c>
      <c r="J547" s="203">
        <v>64483280</v>
      </c>
      <c r="K547" s="204"/>
    </row>
    <row r="548" spans="1:11" ht="15" customHeight="1" x14ac:dyDescent="0.25">
      <c r="A548" s="201" t="s">
        <v>689</v>
      </c>
      <c r="B548" s="202"/>
      <c r="C548" s="89" t="s">
        <v>47</v>
      </c>
      <c r="D548" s="89" t="s">
        <v>54</v>
      </c>
      <c r="E548" s="89" t="s">
        <v>70</v>
      </c>
      <c r="F548" s="104" t="s">
        <v>1098</v>
      </c>
      <c r="G548" s="105"/>
      <c r="H548" s="165">
        <v>48224090</v>
      </c>
      <c r="I548" s="165">
        <v>64483280</v>
      </c>
      <c r="J548" s="203">
        <v>64483280</v>
      </c>
      <c r="K548" s="204"/>
    </row>
    <row r="549" spans="1:11" ht="23.25" customHeight="1" x14ac:dyDescent="0.25">
      <c r="A549" s="201" t="s">
        <v>90</v>
      </c>
      <c r="B549" s="202"/>
      <c r="C549" s="89" t="s">
        <v>47</v>
      </c>
      <c r="D549" s="89" t="s">
        <v>54</v>
      </c>
      <c r="E549" s="89" t="s">
        <v>70</v>
      </c>
      <c r="F549" s="104" t="s">
        <v>1098</v>
      </c>
      <c r="G549" s="104" t="s">
        <v>89</v>
      </c>
      <c r="H549" s="165">
        <v>48224090</v>
      </c>
      <c r="I549" s="165">
        <v>64483280</v>
      </c>
      <c r="J549" s="203">
        <v>64483280</v>
      </c>
      <c r="K549" s="204"/>
    </row>
    <row r="550" spans="1:11" ht="23.25" customHeight="1" x14ac:dyDescent="0.25">
      <c r="A550" s="201" t="s">
        <v>88</v>
      </c>
      <c r="B550" s="202"/>
      <c r="C550" s="89" t="s">
        <v>47</v>
      </c>
      <c r="D550" s="89" t="s">
        <v>54</v>
      </c>
      <c r="E550" s="89" t="s">
        <v>70</v>
      </c>
      <c r="F550" s="104" t="s">
        <v>1098</v>
      </c>
      <c r="G550" s="104" t="s">
        <v>87</v>
      </c>
      <c r="H550" s="165">
        <v>48224090</v>
      </c>
      <c r="I550" s="165">
        <v>64483280</v>
      </c>
      <c r="J550" s="203">
        <v>64483280</v>
      </c>
      <c r="K550" s="204"/>
    </row>
    <row r="551" spans="1:11" ht="15" customHeight="1" x14ac:dyDescent="0.25">
      <c r="A551" s="201" t="s">
        <v>115</v>
      </c>
      <c r="B551" s="202"/>
      <c r="C551" s="89" t="s">
        <v>47</v>
      </c>
      <c r="D551" s="89" t="s">
        <v>54</v>
      </c>
      <c r="E551" s="89" t="s">
        <v>70</v>
      </c>
      <c r="F551" s="104" t="s">
        <v>347</v>
      </c>
      <c r="G551" s="104"/>
      <c r="H551" s="165">
        <v>83602300</v>
      </c>
      <c r="I551" s="165">
        <v>83602300</v>
      </c>
      <c r="J551" s="203">
        <v>83602300</v>
      </c>
      <c r="K551" s="204"/>
    </row>
    <row r="552" spans="1:11" ht="23.25" customHeight="1" x14ac:dyDescent="0.25">
      <c r="A552" s="201" t="s">
        <v>113</v>
      </c>
      <c r="B552" s="202"/>
      <c r="C552" s="89" t="s">
        <v>47</v>
      </c>
      <c r="D552" s="89" t="s">
        <v>54</v>
      </c>
      <c r="E552" s="89" t="s">
        <v>70</v>
      </c>
      <c r="F552" s="104" t="s">
        <v>354</v>
      </c>
      <c r="G552" s="105"/>
      <c r="H552" s="165">
        <v>83602300</v>
      </c>
      <c r="I552" s="165">
        <v>83602300</v>
      </c>
      <c r="J552" s="203">
        <v>83602300</v>
      </c>
      <c r="K552" s="204"/>
    </row>
    <row r="553" spans="1:11" ht="15" customHeight="1" x14ac:dyDescent="0.25">
      <c r="A553" s="201" t="s">
        <v>450</v>
      </c>
      <c r="B553" s="202"/>
      <c r="C553" s="89" t="s">
        <v>47</v>
      </c>
      <c r="D553" s="89" t="s">
        <v>54</v>
      </c>
      <c r="E553" s="89" t="s">
        <v>70</v>
      </c>
      <c r="F553" s="104" t="s">
        <v>830</v>
      </c>
      <c r="G553" s="105"/>
      <c r="H553" s="165">
        <v>83602300</v>
      </c>
      <c r="I553" s="165">
        <v>83602300</v>
      </c>
      <c r="J553" s="203">
        <v>83602300</v>
      </c>
      <c r="K553" s="204"/>
    </row>
    <row r="554" spans="1:11" ht="45.75" customHeight="1" x14ac:dyDescent="0.25">
      <c r="A554" s="201" t="s">
        <v>94</v>
      </c>
      <c r="B554" s="202"/>
      <c r="C554" s="89" t="s">
        <v>47</v>
      </c>
      <c r="D554" s="89" t="s">
        <v>54</v>
      </c>
      <c r="E554" s="89" t="s">
        <v>70</v>
      </c>
      <c r="F554" s="104" t="s">
        <v>830</v>
      </c>
      <c r="G554" s="104" t="s">
        <v>93</v>
      </c>
      <c r="H554" s="165">
        <v>76159600</v>
      </c>
      <c r="I554" s="165">
        <v>76159600</v>
      </c>
      <c r="J554" s="203">
        <v>76159600</v>
      </c>
      <c r="K554" s="204"/>
    </row>
    <row r="555" spans="1:11" ht="15" customHeight="1" x14ac:dyDescent="0.25">
      <c r="A555" s="201" t="s">
        <v>92</v>
      </c>
      <c r="B555" s="202"/>
      <c r="C555" s="89" t="s">
        <v>47</v>
      </c>
      <c r="D555" s="89" t="s">
        <v>54</v>
      </c>
      <c r="E555" s="89" t="s">
        <v>70</v>
      </c>
      <c r="F555" s="104" t="s">
        <v>830</v>
      </c>
      <c r="G555" s="104" t="s">
        <v>91</v>
      </c>
      <c r="H555" s="165">
        <v>76159600</v>
      </c>
      <c r="I555" s="165">
        <v>76159600</v>
      </c>
      <c r="J555" s="203">
        <v>76159600</v>
      </c>
      <c r="K555" s="204"/>
    </row>
    <row r="556" spans="1:11" ht="23.25" customHeight="1" x14ac:dyDescent="0.25">
      <c r="A556" s="201" t="s">
        <v>90</v>
      </c>
      <c r="B556" s="202"/>
      <c r="C556" s="89" t="s">
        <v>47</v>
      </c>
      <c r="D556" s="89" t="s">
        <v>54</v>
      </c>
      <c r="E556" s="89" t="s">
        <v>70</v>
      </c>
      <c r="F556" s="104" t="s">
        <v>830</v>
      </c>
      <c r="G556" s="104" t="s">
        <v>89</v>
      </c>
      <c r="H556" s="165">
        <v>7182700</v>
      </c>
      <c r="I556" s="165">
        <v>7182700</v>
      </c>
      <c r="J556" s="203">
        <v>7182700</v>
      </c>
      <c r="K556" s="204"/>
    </row>
    <row r="557" spans="1:11" ht="23.25" customHeight="1" x14ac:dyDescent="0.25">
      <c r="A557" s="201" t="s">
        <v>88</v>
      </c>
      <c r="B557" s="202"/>
      <c r="C557" s="89" t="s">
        <v>47</v>
      </c>
      <c r="D557" s="89" t="s">
        <v>54</v>
      </c>
      <c r="E557" s="89" t="s">
        <v>70</v>
      </c>
      <c r="F557" s="104" t="s">
        <v>830</v>
      </c>
      <c r="G557" s="104" t="s">
        <v>87</v>
      </c>
      <c r="H557" s="165">
        <v>7182700</v>
      </c>
      <c r="I557" s="165">
        <v>7182700</v>
      </c>
      <c r="J557" s="203">
        <v>7182700</v>
      </c>
      <c r="K557" s="204"/>
    </row>
    <row r="558" spans="1:11" ht="15" customHeight="1" x14ac:dyDescent="0.25">
      <c r="A558" s="201" t="s">
        <v>202</v>
      </c>
      <c r="B558" s="202"/>
      <c r="C558" s="89" t="s">
        <v>47</v>
      </c>
      <c r="D558" s="89" t="s">
        <v>54</v>
      </c>
      <c r="E558" s="89" t="s">
        <v>70</v>
      </c>
      <c r="F558" s="104" t="s">
        <v>830</v>
      </c>
      <c r="G558" s="104" t="s">
        <v>50</v>
      </c>
      <c r="H558" s="165">
        <v>260000</v>
      </c>
      <c r="I558" s="165">
        <v>260000</v>
      </c>
      <c r="J558" s="203">
        <v>260000</v>
      </c>
      <c r="K558" s="204"/>
    </row>
    <row r="559" spans="1:11" ht="15" customHeight="1" x14ac:dyDescent="0.25">
      <c r="A559" s="201" t="s">
        <v>201</v>
      </c>
      <c r="B559" s="202"/>
      <c r="C559" s="89" t="s">
        <v>47</v>
      </c>
      <c r="D559" s="89" t="s">
        <v>54</v>
      </c>
      <c r="E559" s="89" t="s">
        <v>70</v>
      </c>
      <c r="F559" s="104" t="s">
        <v>830</v>
      </c>
      <c r="G559" s="104" t="s">
        <v>200</v>
      </c>
      <c r="H559" s="165">
        <v>260000</v>
      </c>
      <c r="I559" s="165">
        <v>260000</v>
      </c>
      <c r="J559" s="203">
        <v>260000</v>
      </c>
      <c r="K559" s="204"/>
    </row>
    <row r="560" spans="1:11" ht="15" customHeight="1" x14ac:dyDescent="0.25">
      <c r="A560" s="205" t="s">
        <v>327</v>
      </c>
      <c r="B560" s="206"/>
      <c r="C560" s="89" t="s">
        <v>47</v>
      </c>
      <c r="D560" s="89" t="s">
        <v>54</v>
      </c>
      <c r="E560" s="89" t="s">
        <v>54</v>
      </c>
      <c r="F560" s="90"/>
      <c r="G560" s="90"/>
      <c r="H560" s="165">
        <v>88150685.799999997</v>
      </c>
      <c r="I560" s="165">
        <v>88150685.799999997</v>
      </c>
      <c r="J560" s="203">
        <v>88150685.799999997</v>
      </c>
      <c r="K560" s="204"/>
    </row>
    <row r="561" spans="1:11" ht="34.5" customHeight="1" x14ac:dyDescent="0.25">
      <c r="A561" s="205" t="s">
        <v>790</v>
      </c>
      <c r="B561" s="206"/>
      <c r="C561" s="89" t="s">
        <v>47</v>
      </c>
      <c r="D561" s="89" t="s">
        <v>54</v>
      </c>
      <c r="E561" s="89" t="s">
        <v>54</v>
      </c>
      <c r="F561" s="89" t="s">
        <v>324</v>
      </c>
      <c r="G561" s="89"/>
      <c r="H561" s="165">
        <v>1350000</v>
      </c>
      <c r="I561" s="165">
        <v>1350000</v>
      </c>
      <c r="J561" s="203">
        <v>1350000</v>
      </c>
      <c r="K561" s="204"/>
    </row>
    <row r="562" spans="1:11" ht="23.25" customHeight="1" x14ac:dyDescent="0.25">
      <c r="A562" s="201" t="s">
        <v>831</v>
      </c>
      <c r="B562" s="202"/>
      <c r="C562" s="89" t="s">
        <v>47</v>
      </c>
      <c r="D562" s="89" t="s">
        <v>54</v>
      </c>
      <c r="E562" s="89" t="s">
        <v>54</v>
      </c>
      <c r="F562" s="104" t="s">
        <v>348</v>
      </c>
      <c r="G562" s="104"/>
      <c r="H562" s="165">
        <v>1350000</v>
      </c>
      <c r="I562" s="165">
        <v>1350000</v>
      </c>
      <c r="J562" s="203">
        <v>1350000</v>
      </c>
      <c r="K562" s="204"/>
    </row>
    <row r="563" spans="1:11" ht="34.5" customHeight="1" x14ac:dyDescent="0.25">
      <c r="A563" s="201" t="s">
        <v>832</v>
      </c>
      <c r="B563" s="202"/>
      <c r="C563" s="89" t="s">
        <v>47</v>
      </c>
      <c r="D563" s="89" t="s">
        <v>54</v>
      </c>
      <c r="E563" s="89" t="s">
        <v>54</v>
      </c>
      <c r="F563" s="104" t="s">
        <v>833</v>
      </c>
      <c r="G563" s="105"/>
      <c r="H563" s="165">
        <v>1350000</v>
      </c>
      <c r="I563" s="165">
        <v>1350000</v>
      </c>
      <c r="J563" s="203">
        <v>1350000</v>
      </c>
      <c r="K563" s="204"/>
    </row>
    <row r="564" spans="1:11" ht="57" customHeight="1" x14ac:dyDescent="0.25">
      <c r="A564" s="201" t="s">
        <v>694</v>
      </c>
      <c r="B564" s="202"/>
      <c r="C564" s="89" t="s">
        <v>47</v>
      </c>
      <c r="D564" s="89" t="s">
        <v>54</v>
      </c>
      <c r="E564" s="89" t="s">
        <v>54</v>
      </c>
      <c r="F564" s="104" t="s">
        <v>834</v>
      </c>
      <c r="G564" s="105"/>
      <c r="H564" s="165">
        <v>1350000</v>
      </c>
      <c r="I564" s="165">
        <v>1350000</v>
      </c>
      <c r="J564" s="203">
        <v>1350000</v>
      </c>
      <c r="K564" s="204"/>
    </row>
    <row r="565" spans="1:11" ht="45.75" customHeight="1" x14ac:dyDescent="0.25">
      <c r="A565" s="201" t="s">
        <v>94</v>
      </c>
      <c r="B565" s="202"/>
      <c r="C565" s="89" t="s">
        <v>47</v>
      </c>
      <c r="D565" s="89" t="s">
        <v>54</v>
      </c>
      <c r="E565" s="89" t="s">
        <v>54</v>
      </c>
      <c r="F565" s="104" t="s">
        <v>834</v>
      </c>
      <c r="G565" s="104" t="s">
        <v>93</v>
      </c>
      <c r="H565" s="165">
        <v>1284000</v>
      </c>
      <c r="I565" s="165">
        <v>1284000</v>
      </c>
      <c r="J565" s="203">
        <v>1284000</v>
      </c>
      <c r="K565" s="204"/>
    </row>
    <row r="566" spans="1:11" ht="23.25" customHeight="1" x14ac:dyDescent="0.25">
      <c r="A566" s="201" t="s">
        <v>206</v>
      </c>
      <c r="B566" s="202"/>
      <c r="C566" s="89" t="s">
        <v>47</v>
      </c>
      <c r="D566" s="89" t="s">
        <v>54</v>
      </c>
      <c r="E566" s="89" t="s">
        <v>54</v>
      </c>
      <c r="F566" s="104" t="s">
        <v>834</v>
      </c>
      <c r="G566" s="104" t="s">
        <v>203</v>
      </c>
      <c r="H566" s="165">
        <v>1284000</v>
      </c>
      <c r="I566" s="165">
        <v>1284000</v>
      </c>
      <c r="J566" s="203">
        <v>1284000</v>
      </c>
      <c r="K566" s="204"/>
    </row>
    <row r="567" spans="1:11" ht="23.25" customHeight="1" x14ac:dyDescent="0.25">
      <c r="A567" s="201" t="s">
        <v>90</v>
      </c>
      <c r="B567" s="202"/>
      <c r="C567" s="89" t="s">
        <v>47</v>
      </c>
      <c r="D567" s="89" t="s">
        <v>54</v>
      </c>
      <c r="E567" s="89" t="s">
        <v>54</v>
      </c>
      <c r="F567" s="104" t="s">
        <v>834</v>
      </c>
      <c r="G567" s="104" t="s">
        <v>89</v>
      </c>
      <c r="H567" s="165">
        <v>66000</v>
      </c>
      <c r="I567" s="165">
        <v>66000</v>
      </c>
      <c r="J567" s="203">
        <v>66000</v>
      </c>
      <c r="K567" s="204"/>
    </row>
    <row r="568" spans="1:11" ht="23.25" customHeight="1" x14ac:dyDescent="0.25">
      <c r="A568" s="201" t="s">
        <v>88</v>
      </c>
      <c r="B568" s="202"/>
      <c r="C568" s="89" t="s">
        <v>47</v>
      </c>
      <c r="D568" s="89" t="s">
        <v>54</v>
      </c>
      <c r="E568" s="89" t="s">
        <v>54</v>
      </c>
      <c r="F568" s="104" t="s">
        <v>834</v>
      </c>
      <c r="G568" s="104" t="s">
        <v>87</v>
      </c>
      <c r="H568" s="165">
        <v>66000</v>
      </c>
      <c r="I568" s="165">
        <v>66000</v>
      </c>
      <c r="J568" s="203">
        <v>66000</v>
      </c>
      <c r="K568" s="204"/>
    </row>
    <row r="569" spans="1:11" ht="23.25" customHeight="1" x14ac:dyDescent="0.25">
      <c r="A569" s="205" t="s">
        <v>117</v>
      </c>
      <c r="B569" s="206"/>
      <c r="C569" s="89" t="s">
        <v>47</v>
      </c>
      <c r="D569" s="89" t="s">
        <v>54</v>
      </c>
      <c r="E569" s="89" t="s">
        <v>54</v>
      </c>
      <c r="F569" s="89" t="s">
        <v>116</v>
      </c>
      <c r="G569" s="89"/>
      <c r="H569" s="165">
        <v>86800685.799999997</v>
      </c>
      <c r="I569" s="165">
        <v>86800685.799999997</v>
      </c>
      <c r="J569" s="203">
        <v>86800685.799999997</v>
      </c>
      <c r="K569" s="204"/>
    </row>
    <row r="570" spans="1:11" ht="15" customHeight="1" x14ac:dyDescent="0.25">
      <c r="A570" s="201" t="s">
        <v>115</v>
      </c>
      <c r="B570" s="202"/>
      <c r="C570" s="89" t="s">
        <v>47</v>
      </c>
      <c r="D570" s="89" t="s">
        <v>54</v>
      </c>
      <c r="E570" s="89" t="s">
        <v>54</v>
      </c>
      <c r="F570" s="104" t="s">
        <v>114</v>
      </c>
      <c r="G570" s="104"/>
      <c r="H570" s="165">
        <v>86800685.799999997</v>
      </c>
      <c r="I570" s="165">
        <v>86800685.799999997</v>
      </c>
      <c r="J570" s="203">
        <v>86800685.799999997</v>
      </c>
      <c r="K570" s="204"/>
    </row>
    <row r="571" spans="1:11" ht="23.25" customHeight="1" x14ac:dyDescent="0.25">
      <c r="A571" s="201" t="s">
        <v>113</v>
      </c>
      <c r="B571" s="202"/>
      <c r="C571" s="89" t="s">
        <v>47</v>
      </c>
      <c r="D571" s="89" t="s">
        <v>54</v>
      </c>
      <c r="E571" s="89" t="s">
        <v>54</v>
      </c>
      <c r="F571" s="104" t="s">
        <v>112</v>
      </c>
      <c r="G571" s="105"/>
      <c r="H571" s="165">
        <v>86800685.799999997</v>
      </c>
      <c r="I571" s="165">
        <v>86800685.799999997</v>
      </c>
      <c r="J571" s="203">
        <v>86800685.799999997</v>
      </c>
      <c r="K571" s="204"/>
    </row>
    <row r="572" spans="1:11" ht="23.25" customHeight="1" x14ac:dyDescent="0.25">
      <c r="A572" s="201" t="s">
        <v>326</v>
      </c>
      <c r="B572" s="202"/>
      <c r="C572" s="89" t="s">
        <v>47</v>
      </c>
      <c r="D572" s="89" t="s">
        <v>54</v>
      </c>
      <c r="E572" s="89" t="s">
        <v>54</v>
      </c>
      <c r="F572" s="104" t="s">
        <v>325</v>
      </c>
      <c r="G572" s="105"/>
      <c r="H572" s="165">
        <v>6044400</v>
      </c>
      <c r="I572" s="165">
        <v>6044400</v>
      </c>
      <c r="J572" s="203">
        <v>6044400</v>
      </c>
      <c r="K572" s="204"/>
    </row>
    <row r="573" spans="1:11" ht="45.75" customHeight="1" x14ac:dyDescent="0.25">
      <c r="A573" s="201" t="s">
        <v>94</v>
      </c>
      <c r="B573" s="202"/>
      <c r="C573" s="89" t="s">
        <v>47</v>
      </c>
      <c r="D573" s="89" t="s">
        <v>54</v>
      </c>
      <c r="E573" s="89" t="s">
        <v>54</v>
      </c>
      <c r="F573" s="104" t="s">
        <v>325</v>
      </c>
      <c r="G573" s="104" t="s">
        <v>93</v>
      </c>
      <c r="H573" s="165">
        <v>6044400</v>
      </c>
      <c r="I573" s="165">
        <v>6044400</v>
      </c>
      <c r="J573" s="203">
        <v>6044400</v>
      </c>
      <c r="K573" s="204"/>
    </row>
    <row r="574" spans="1:11" ht="23.25" customHeight="1" x14ac:dyDescent="0.25">
      <c r="A574" s="201" t="s">
        <v>206</v>
      </c>
      <c r="B574" s="202"/>
      <c r="C574" s="89" t="s">
        <v>47</v>
      </c>
      <c r="D574" s="89" t="s">
        <v>54</v>
      </c>
      <c r="E574" s="89" t="s">
        <v>54</v>
      </c>
      <c r="F574" s="104" t="s">
        <v>325</v>
      </c>
      <c r="G574" s="104" t="s">
        <v>203</v>
      </c>
      <c r="H574" s="165">
        <v>6044400</v>
      </c>
      <c r="I574" s="165">
        <v>6044400</v>
      </c>
      <c r="J574" s="203">
        <v>6044400</v>
      </c>
      <c r="K574" s="204"/>
    </row>
    <row r="575" spans="1:11" ht="34.5" customHeight="1" x14ac:dyDescent="0.25">
      <c r="A575" s="201" t="s">
        <v>733</v>
      </c>
      <c r="B575" s="202"/>
      <c r="C575" s="89" t="s">
        <v>47</v>
      </c>
      <c r="D575" s="89" t="s">
        <v>54</v>
      </c>
      <c r="E575" s="89" t="s">
        <v>54</v>
      </c>
      <c r="F575" s="104" t="s">
        <v>734</v>
      </c>
      <c r="G575" s="105"/>
      <c r="H575" s="165">
        <v>80756285.799999997</v>
      </c>
      <c r="I575" s="165">
        <v>80756285.799999997</v>
      </c>
      <c r="J575" s="203">
        <v>80756285.799999997</v>
      </c>
      <c r="K575" s="204"/>
    </row>
    <row r="576" spans="1:11" ht="45.75" customHeight="1" x14ac:dyDescent="0.25">
      <c r="A576" s="201" t="s">
        <v>94</v>
      </c>
      <c r="B576" s="202"/>
      <c r="C576" s="89" t="s">
        <v>47</v>
      </c>
      <c r="D576" s="89" t="s">
        <v>54</v>
      </c>
      <c r="E576" s="89" t="s">
        <v>54</v>
      </c>
      <c r="F576" s="104" t="s">
        <v>734</v>
      </c>
      <c r="G576" s="104" t="s">
        <v>93</v>
      </c>
      <c r="H576" s="165">
        <v>69352285.799999997</v>
      </c>
      <c r="I576" s="165">
        <v>69352285.799999997</v>
      </c>
      <c r="J576" s="203">
        <v>69352285.799999997</v>
      </c>
      <c r="K576" s="204"/>
    </row>
    <row r="577" spans="1:11" ht="15" customHeight="1" x14ac:dyDescent="0.25">
      <c r="A577" s="201" t="s">
        <v>92</v>
      </c>
      <c r="B577" s="202"/>
      <c r="C577" s="89" t="s">
        <v>47</v>
      </c>
      <c r="D577" s="89" t="s">
        <v>54</v>
      </c>
      <c r="E577" s="89" t="s">
        <v>54</v>
      </c>
      <c r="F577" s="104" t="s">
        <v>734</v>
      </c>
      <c r="G577" s="104" t="s">
        <v>91</v>
      </c>
      <c r="H577" s="165">
        <v>69352285.799999997</v>
      </c>
      <c r="I577" s="165">
        <v>69352285.799999997</v>
      </c>
      <c r="J577" s="203">
        <v>69352285.799999997</v>
      </c>
      <c r="K577" s="204"/>
    </row>
    <row r="578" spans="1:11" ht="23.25" customHeight="1" x14ac:dyDescent="0.25">
      <c r="A578" s="201" t="s">
        <v>90</v>
      </c>
      <c r="B578" s="202"/>
      <c r="C578" s="89" t="s">
        <v>47</v>
      </c>
      <c r="D578" s="89" t="s">
        <v>54</v>
      </c>
      <c r="E578" s="89" t="s">
        <v>54</v>
      </c>
      <c r="F578" s="104" t="s">
        <v>734</v>
      </c>
      <c r="G578" s="104" t="s">
        <v>89</v>
      </c>
      <c r="H578" s="165">
        <v>10399900</v>
      </c>
      <c r="I578" s="165">
        <v>10399900</v>
      </c>
      <c r="J578" s="203">
        <v>10399900</v>
      </c>
      <c r="K578" s="204"/>
    </row>
    <row r="579" spans="1:11" ht="23.25" customHeight="1" x14ac:dyDescent="0.25">
      <c r="A579" s="201" t="s">
        <v>88</v>
      </c>
      <c r="B579" s="202"/>
      <c r="C579" s="89" t="s">
        <v>47</v>
      </c>
      <c r="D579" s="89" t="s">
        <v>54</v>
      </c>
      <c r="E579" s="89" t="s">
        <v>54</v>
      </c>
      <c r="F579" s="104" t="s">
        <v>734</v>
      </c>
      <c r="G579" s="104" t="s">
        <v>87</v>
      </c>
      <c r="H579" s="165">
        <v>10399900</v>
      </c>
      <c r="I579" s="165">
        <v>10399900</v>
      </c>
      <c r="J579" s="203">
        <v>10399900</v>
      </c>
      <c r="K579" s="204"/>
    </row>
    <row r="580" spans="1:11" ht="15" customHeight="1" x14ac:dyDescent="0.25">
      <c r="A580" s="201" t="s">
        <v>202</v>
      </c>
      <c r="B580" s="202"/>
      <c r="C580" s="89" t="s">
        <v>47</v>
      </c>
      <c r="D580" s="89" t="s">
        <v>54</v>
      </c>
      <c r="E580" s="89" t="s">
        <v>54</v>
      </c>
      <c r="F580" s="104" t="s">
        <v>734</v>
      </c>
      <c r="G580" s="104" t="s">
        <v>50</v>
      </c>
      <c r="H580" s="165">
        <v>1004100</v>
      </c>
      <c r="I580" s="165">
        <v>1004100</v>
      </c>
      <c r="J580" s="203">
        <v>1004100</v>
      </c>
      <c r="K580" s="204"/>
    </row>
    <row r="581" spans="1:11" ht="15" customHeight="1" x14ac:dyDescent="0.25">
      <c r="A581" s="201" t="s">
        <v>201</v>
      </c>
      <c r="B581" s="202"/>
      <c r="C581" s="89" t="s">
        <v>47</v>
      </c>
      <c r="D581" s="89" t="s">
        <v>54</v>
      </c>
      <c r="E581" s="89" t="s">
        <v>54</v>
      </c>
      <c r="F581" s="104" t="s">
        <v>734</v>
      </c>
      <c r="G581" s="104" t="s">
        <v>200</v>
      </c>
      <c r="H581" s="165">
        <v>1004100</v>
      </c>
      <c r="I581" s="165">
        <v>1004100</v>
      </c>
      <c r="J581" s="203">
        <v>1004100</v>
      </c>
      <c r="K581" s="204"/>
    </row>
    <row r="582" spans="1:11" ht="15" customHeight="1" x14ac:dyDescent="0.25">
      <c r="A582" s="205" t="s">
        <v>679</v>
      </c>
      <c r="B582" s="206"/>
      <c r="C582" s="89" t="s">
        <v>47</v>
      </c>
      <c r="D582" s="89" t="s">
        <v>204</v>
      </c>
      <c r="E582" s="89"/>
      <c r="F582" s="90"/>
      <c r="G582" s="90"/>
      <c r="H582" s="165">
        <v>22956530</v>
      </c>
      <c r="I582" s="165">
        <v>18613680</v>
      </c>
      <c r="J582" s="203">
        <v>18090680</v>
      </c>
      <c r="K582" s="204"/>
    </row>
    <row r="583" spans="1:11" ht="15" customHeight="1" x14ac:dyDescent="0.25">
      <c r="A583" s="205" t="s">
        <v>835</v>
      </c>
      <c r="B583" s="206"/>
      <c r="C583" s="89" t="s">
        <v>47</v>
      </c>
      <c r="D583" s="89" t="s">
        <v>204</v>
      </c>
      <c r="E583" s="89" t="s">
        <v>40</v>
      </c>
      <c r="F583" s="90"/>
      <c r="G583" s="90"/>
      <c r="H583" s="165">
        <v>1700000</v>
      </c>
      <c r="I583" s="165">
        <v>850000</v>
      </c>
      <c r="J583" s="203">
        <v>850000</v>
      </c>
      <c r="K583" s="204"/>
    </row>
    <row r="584" spans="1:11" ht="15" customHeight="1" x14ac:dyDescent="0.25">
      <c r="A584" s="205" t="s">
        <v>302</v>
      </c>
      <c r="B584" s="206"/>
      <c r="C584" s="89" t="s">
        <v>47</v>
      </c>
      <c r="D584" s="89" t="s">
        <v>204</v>
      </c>
      <c r="E584" s="89" t="s">
        <v>40</v>
      </c>
      <c r="F584" s="89" t="s">
        <v>301</v>
      </c>
      <c r="G584" s="89"/>
      <c r="H584" s="165">
        <v>1700000</v>
      </c>
      <c r="I584" s="165">
        <v>850000</v>
      </c>
      <c r="J584" s="203">
        <v>850000</v>
      </c>
      <c r="K584" s="204"/>
    </row>
    <row r="585" spans="1:11" ht="15" customHeight="1" x14ac:dyDescent="0.25">
      <c r="A585" s="201" t="s">
        <v>317</v>
      </c>
      <c r="B585" s="202"/>
      <c r="C585" s="89" t="s">
        <v>47</v>
      </c>
      <c r="D585" s="89" t="s">
        <v>204</v>
      </c>
      <c r="E585" s="89" t="s">
        <v>40</v>
      </c>
      <c r="F585" s="104" t="s">
        <v>316</v>
      </c>
      <c r="G585" s="104"/>
      <c r="H585" s="165">
        <v>1700000</v>
      </c>
      <c r="I585" s="165">
        <v>850000</v>
      </c>
      <c r="J585" s="203">
        <v>850000</v>
      </c>
      <c r="K585" s="204"/>
    </row>
    <row r="586" spans="1:11" ht="23.25" customHeight="1" x14ac:dyDescent="0.25">
      <c r="A586" s="201" t="s">
        <v>315</v>
      </c>
      <c r="B586" s="202"/>
      <c r="C586" s="89" t="s">
        <v>47</v>
      </c>
      <c r="D586" s="89" t="s">
        <v>204</v>
      </c>
      <c r="E586" s="89" t="s">
        <v>40</v>
      </c>
      <c r="F586" s="104" t="s">
        <v>314</v>
      </c>
      <c r="G586" s="105"/>
      <c r="H586" s="165">
        <v>1700000</v>
      </c>
      <c r="I586" s="165">
        <v>850000</v>
      </c>
      <c r="J586" s="203">
        <v>850000</v>
      </c>
      <c r="K586" s="204"/>
    </row>
    <row r="587" spans="1:11" ht="23.25" customHeight="1" x14ac:dyDescent="0.25">
      <c r="A587" s="201" t="s">
        <v>312</v>
      </c>
      <c r="B587" s="202"/>
      <c r="C587" s="89" t="s">
        <v>47</v>
      </c>
      <c r="D587" s="89" t="s">
        <v>204</v>
      </c>
      <c r="E587" s="89" t="s">
        <v>40</v>
      </c>
      <c r="F587" s="104" t="s">
        <v>313</v>
      </c>
      <c r="G587" s="105"/>
      <c r="H587" s="165">
        <v>1700000</v>
      </c>
      <c r="I587" s="165">
        <v>850000</v>
      </c>
      <c r="J587" s="203">
        <v>850000</v>
      </c>
      <c r="K587" s="204"/>
    </row>
    <row r="588" spans="1:11" ht="23.25" customHeight="1" x14ac:dyDescent="0.25">
      <c r="A588" s="201" t="s">
        <v>90</v>
      </c>
      <c r="B588" s="202"/>
      <c r="C588" s="89" t="s">
        <v>47</v>
      </c>
      <c r="D588" s="89" t="s">
        <v>204</v>
      </c>
      <c r="E588" s="89" t="s">
        <v>40</v>
      </c>
      <c r="F588" s="104" t="s">
        <v>313</v>
      </c>
      <c r="G588" s="104" t="s">
        <v>89</v>
      </c>
      <c r="H588" s="165">
        <v>1700000</v>
      </c>
      <c r="I588" s="165">
        <v>850000</v>
      </c>
      <c r="J588" s="203">
        <v>850000</v>
      </c>
      <c r="K588" s="204"/>
    </row>
    <row r="589" spans="1:11" ht="23.25" customHeight="1" x14ac:dyDescent="0.25">
      <c r="A589" s="201" t="s">
        <v>88</v>
      </c>
      <c r="B589" s="202"/>
      <c r="C589" s="89" t="s">
        <v>47</v>
      </c>
      <c r="D589" s="89" t="s">
        <v>204</v>
      </c>
      <c r="E589" s="89" t="s">
        <v>40</v>
      </c>
      <c r="F589" s="104" t="s">
        <v>313</v>
      </c>
      <c r="G589" s="104" t="s">
        <v>87</v>
      </c>
      <c r="H589" s="165">
        <v>1700000</v>
      </c>
      <c r="I589" s="165">
        <v>850000</v>
      </c>
      <c r="J589" s="203">
        <v>850000</v>
      </c>
      <c r="K589" s="204"/>
    </row>
    <row r="590" spans="1:11" ht="23.25" customHeight="1" x14ac:dyDescent="0.25">
      <c r="A590" s="205" t="s">
        <v>318</v>
      </c>
      <c r="B590" s="206"/>
      <c r="C590" s="89" t="s">
        <v>47</v>
      </c>
      <c r="D590" s="89" t="s">
        <v>204</v>
      </c>
      <c r="E590" s="89" t="s">
        <v>70</v>
      </c>
      <c r="F590" s="90"/>
      <c r="G590" s="90"/>
      <c r="H590" s="165">
        <v>6556530</v>
      </c>
      <c r="I590" s="165">
        <v>7074030</v>
      </c>
      <c r="J590" s="203">
        <v>6551030</v>
      </c>
      <c r="K590" s="204"/>
    </row>
    <row r="591" spans="1:11" ht="15" customHeight="1" x14ac:dyDescent="0.25">
      <c r="A591" s="205" t="s">
        <v>302</v>
      </c>
      <c r="B591" s="206"/>
      <c r="C591" s="89" t="s">
        <v>47</v>
      </c>
      <c r="D591" s="89" t="s">
        <v>204</v>
      </c>
      <c r="E591" s="89" t="s">
        <v>70</v>
      </c>
      <c r="F591" s="89" t="s">
        <v>301</v>
      </c>
      <c r="G591" s="89"/>
      <c r="H591" s="165">
        <v>6556530</v>
      </c>
      <c r="I591" s="165">
        <v>7074030</v>
      </c>
      <c r="J591" s="203">
        <v>6551030</v>
      </c>
      <c r="K591" s="204"/>
    </row>
    <row r="592" spans="1:11" ht="15" customHeight="1" x14ac:dyDescent="0.25">
      <c r="A592" s="201" t="s">
        <v>311</v>
      </c>
      <c r="B592" s="202"/>
      <c r="C592" s="89" t="s">
        <v>47</v>
      </c>
      <c r="D592" s="89" t="s">
        <v>204</v>
      </c>
      <c r="E592" s="89" t="s">
        <v>70</v>
      </c>
      <c r="F592" s="104" t="s">
        <v>310</v>
      </c>
      <c r="G592" s="104"/>
      <c r="H592" s="165">
        <v>1755500</v>
      </c>
      <c r="I592" s="165">
        <v>2223000</v>
      </c>
      <c r="J592" s="203">
        <v>1700000</v>
      </c>
      <c r="K592" s="204"/>
    </row>
    <row r="593" spans="1:11" ht="34.5" customHeight="1" x14ac:dyDescent="0.25">
      <c r="A593" s="201" t="s">
        <v>309</v>
      </c>
      <c r="B593" s="202"/>
      <c r="C593" s="89" t="s">
        <v>47</v>
      </c>
      <c r="D593" s="89" t="s">
        <v>204</v>
      </c>
      <c r="E593" s="89" t="s">
        <v>70</v>
      </c>
      <c r="F593" s="104" t="s">
        <v>308</v>
      </c>
      <c r="G593" s="105"/>
      <c r="H593" s="165">
        <v>300000</v>
      </c>
      <c r="I593" s="165">
        <v>300000</v>
      </c>
      <c r="J593" s="203">
        <v>300000</v>
      </c>
      <c r="K593" s="204"/>
    </row>
    <row r="594" spans="1:11" ht="45.75" customHeight="1" x14ac:dyDescent="0.25">
      <c r="A594" s="201" t="s">
        <v>837</v>
      </c>
      <c r="B594" s="202"/>
      <c r="C594" s="89" t="s">
        <v>47</v>
      </c>
      <c r="D594" s="89" t="s">
        <v>204</v>
      </c>
      <c r="E594" s="89" t="s">
        <v>70</v>
      </c>
      <c r="F594" s="104" t="s">
        <v>838</v>
      </c>
      <c r="G594" s="105"/>
      <c r="H594" s="165">
        <v>300000</v>
      </c>
      <c r="I594" s="165">
        <v>300000</v>
      </c>
      <c r="J594" s="203">
        <v>300000</v>
      </c>
      <c r="K594" s="204"/>
    </row>
    <row r="595" spans="1:11" ht="23.25" customHeight="1" x14ac:dyDescent="0.25">
      <c r="A595" s="201" t="s">
        <v>90</v>
      </c>
      <c r="B595" s="202"/>
      <c r="C595" s="89" t="s">
        <v>47</v>
      </c>
      <c r="D595" s="89" t="s">
        <v>204</v>
      </c>
      <c r="E595" s="89" t="s">
        <v>70</v>
      </c>
      <c r="F595" s="104" t="s">
        <v>838</v>
      </c>
      <c r="G595" s="104" t="s">
        <v>89</v>
      </c>
      <c r="H595" s="165">
        <v>300000</v>
      </c>
      <c r="I595" s="165">
        <v>300000</v>
      </c>
      <c r="J595" s="203">
        <v>300000</v>
      </c>
      <c r="K595" s="204"/>
    </row>
    <row r="596" spans="1:11" ht="23.25" customHeight="1" x14ac:dyDescent="0.25">
      <c r="A596" s="201" t="s">
        <v>88</v>
      </c>
      <c r="B596" s="202"/>
      <c r="C596" s="89" t="s">
        <v>47</v>
      </c>
      <c r="D596" s="89" t="s">
        <v>204</v>
      </c>
      <c r="E596" s="89" t="s">
        <v>70</v>
      </c>
      <c r="F596" s="104" t="s">
        <v>838</v>
      </c>
      <c r="G596" s="104" t="s">
        <v>87</v>
      </c>
      <c r="H596" s="165">
        <v>300000</v>
      </c>
      <c r="I596" s="165">
        <v>300000</v>
      </c>
      <c r="J596" s="203">
        <v>300000</v>
      </c>
      <c r="K596" s="204"/>
    </row>
    <row r="597" spans="1:11" ht="23.25" customHeight="1" x14ac:dyDescent="0.25">
      <c r="A597" s="201" t="s">
        <v>614</v>
      </c>
      <c r="B597" s="202"/>
      <c r="C597" s="89" t="s">
        <v>47</v>
      </c>
      <c r="D597" s="89" t="s">
        <v>204</v>
      </c>
      <c r="E597" s="89" t="s">
        <v>70</v>
      </c>
      <c r="F597" s="104" t="s">
        <v>839</v>
      </c>
      <c r="G597" s="105"/>
      <c r="H597" s="165">
        <v>1455500</v>
      </c>
      <c r="I597" s="165">
        <v>1923000</v>
      </c>
      <c r="J597" s="203">
        <v>1400000</v>
      </c>
      <c r="K597" s="204"/>
    </row>
    <row r="598" spans="1:11" ht="23.25" customHeight="1" x14ac:dyDescent="0.25">
      <c r="A598" s="201" t="s">
        <v>977</v>
      </c>
      <c r="B598" s="202"/>
      <c r="C598" s="89" t="s">
        <v>47</v>
      </c>
      <c r="D598" s="89" t="s">
        <v>204</v>
      </c>
      <c r="E598" s="89" t="s">
        <v>70</v>
      </c>
      <c r="F598" s="104" t="s">
        <v>978</v>
      </c>
      <c r="G598" s="105"/>
      <c r="H598" s="165">
        <v>1455500</v>
      </c>
      <c r="I598" s="165">
        <v>1923000</v>
      </c>
      <c r="J598" s="203">
        <v>1400000</v>
      </c>
      <c r="K598" s="204"/>
    </row>
    <row r="599" spans="1:11" ht="23.25" customHeight="1" x14ac:dyDescent="0.25">
      <c r="A599" s="201" t="s">
        <v>90</v>
      </c>
      <c r="B599" s="202"/>
      <c r="C599" s="89" t="s">
        <v>47</v>
      </c>
      <c r="D599" s="89" t="s">
        <v>204</v>
      </c>
      <c r="E599" s="89" t="s">
        <v>70</v>
      </c>
      <c r="F599" s="104" t="s">
        <v>978</v>
      </c>
      <c r="G599" s="104" t="s">
        <v>89</v>
      </c>
      <c r="H599" s="165">
        <v>1455500</v>
      </c>
      <c r="I599" s="165">
        <v>1923000</v>
      </c>
      <c r="J599" s="203">
        <v>1400000</v>
      </c>
      <c r="K599" s="204"/>
    </row>
    <row r="600" spans="1:11" ht="23.25" customHeight="1" x14ac:dyDescent="0.25">
      <c r="A600" s="201" t="s">
        <v>88</v>
      </c>
      <c r="B600" s="202"/>
      <c r="C600" s="89" t="s">
        <v>47</v>
      </c>
      <c r="D600" s="89" t="s">
        <v>204</v>
      </c>
      <c r="E600" s="89" t="s">
        <v>70</v>
      </c>
      <c r="F600" s="104" t="s">
        <v>978</v>
      </c>
      <c r="G600" s="104" t="s">
        <v>87</v>
      </c>
      <c r="H600" s="165">
        <v>1455500</v>
      </c>
      <c r="I600" s="165">
        <v>1923000</v>
      </c>
      <c r="J600" s="203">
        <v>1400000</v>
      </c>
      <c r="K600" s="204"/>
    </row>
    <row r="601" spans="1:11" ht="15" customHeight="1" x14ac:dyDescent="0.25">
      <c r="A601" s="201" t="s">
        <v>307</v>
      </c>
      <c r="B601" s="202"/>
      <c r="C601" s="89" t="s">
        <v>47</v>
      </c>
      <c r="D601" s="89" t="s">
        <v>204</v>
      </c>
      <c r="E601" s="89" t="s">
        <v>70</v>
      </c>
      <c r="F601" s="104" t="s">
        <v>306</v>
      </c>
      <c r="G601" s="104"/>
      <c r="H601" s="165">
        <v>4801030</v>
      </c>
      <c r="I601" s="165">
        <v>4851030</v>
      </c>
      <c r="J601" s="203">
        <v>4851030</v>
      </c>
      <c r="K601" s="204"/>
    </row>
    <row r="602" spans="1:11" ht="23.25" customHeight="1" x14ac:dyDescent="0.25">
      <c r="A602" s="201" t="s">
        <v>305</v>
      </c>
      <c r="B602" s="202"/>
      <c r="C602" s="89" t="s">
        <v>47</v>
      </c>
      <c r="D602" s="89" t="s">
        <v>204</v>
      </c>
      <c r="E602" s="89" t="s">
        <v>70</v>
      </c>
      <c r="F602" s="104" t="s">
        <v>304</v>
      </c>
      <c r="G602" s="105"/>
      <c r="H602" s="165">
        <v>4651030</v>
      </c>
      <c r="I602" s="165">
        <v>4651030</v>
      </c>
      <c r="J602" s="203">
        <v>4651030</v>
      </c>
      <c r="K602" s="204"/>
    </row>
    <row r="603" spans="1:11" ht="68.25" customHeight="1" x14ac:dyDescent="0.25">
      <c r="A603" s="201" t="s">
        <v>997</v>
      </c>
      <c r="B603" s="202"/>
      <c r="C603" s="89" t="s">
        <v>47</v>
      </c>
      <c r="D603" s="89" t="s">
        <v>204</v>
      </c>
      <c r="E603" s="89" t="s">
        <v>70</v>
      </c>
      <c r="F603" s="104" t="s">
        <v>303</v>
      </c>
      <c r="G603" s="105"/>
      <c r="H603" s="165">
        <v>4651030</v>
      </c>
      <c r="I603" s="165">
        <v>4651030</v>
      </c>
      <c r="J603" s="203">
        <v>4651030</v>
      </c>
      <c r="K603" s="204"/>
    </row>
    <row r="604" spans="1:11" ht="45.75" customHeight="1" x14ac:dyDescent="0.25">
      <c r="A604" s="201" t="s">
        <v>94</v>
      </c>
      <c r="B604" s="202"/>
      <c r="C604" s="89" t="s">
        <v>47</v>
      </c>
      <c r="D604" s="89" t="s">
        <v>204</v>
      </c>
      <c r="E604" s="89" t="s">
        <v>70</v>
      </c>
      <c r="F604" s="104" t="s">
        <v>303</v>
      </c>
      <c r="G604" s="104" t="s">
        <v>93</v>
      </c>
      <c r="H604" s="165">
        <v>172490</v>
      </c>
      <c r="I604" s="165">
        <v>172490</v>
      </c>
      <c r="J604" s="203">
        <v>172490</v>
      </c>
      <c r="K604" s="204"/>
    </row>
    <row r="605" spans="1:11" ht="15" customHeight="1" x14ac:dyDescent="0.25">
      <c r="A605" s="201" t="s">
        <v>92</v>
      </c>
      <c r="B605" s="202"/>
      <c r="C605" s="89" t="s">
        <v>47</v>
      </c>
      <c r="D605" s="89" t="s">
        <v>204</v>
      </c>
      <c r="E605" s="89" t="s">
        <v>70</v>
      </c>
      <c r="F605" s="104" t="s">
        <v>303</v>
      </c>
      <c r="G605" s="104" t="s">
        <v>91</v>
      </c>
      <c r="H605" s="165">
        <v>172490</v>
      </c>
      <c r="I605" s="165">
        <v>172490</v>
      </c>
      <c r="J605" s="203">
        <v>172490</v>
      </c>
      <c r="K605" s="204"/>
    </row>
    <row r="606" spans="1:11" ht="23.25" customHeight="1" x14ac:dyDescent="0.25">
      <c r="A606" s="201" t="s">
        <v>90</v>
      </c>
      <c r="B606" s="202"/>
      <c r="C606" s="89" t="s">
        <v>47</v>
      </c>
      <c r="D606" s="89" t="s">
        <v>204</v>
      </c>
      <c r="E606" s="89" t="s">
        <v>70</v>
      </c>
      <c r="F606" s="104" t="s">
        <v>303</v>
      </c>
      <c r="G606" s="104" t="s">
        <v>89</v>
      </c>
      <c r="H606" s="165">
        <v>4478540</v>
      </c>
      <c r="I606" s="165">
        <v>4478540</v>
      </c>
      <c r="J606" s="203">
        <v>4478540</v>
      </c>
      <c r="K606" s="204"/>
    </row>
    <row r="607" spans="1:11" ht="23.25" customHeight="1" x14ac:dyDescent="0.25">
      <c r="A607" s="201" t="s">
        <v>88</v>
      </c>
      <c r="B607" s="202"/>
      <c r="C607" s="89" t="s">
        <v>47</v>
      </c>
      <c r="D607" s="89" t="s">
        <v>204</v>
      </c>
      <c r="E607" s="89" t="s">
        <v>70</v>
      </c>
      <c r="F607" s="104" t="s">
        <v>303</v>
      </c>
      <c r="G607" s="104" t="s">
        <v>87</v>
      </c>
      <c r="H607" s="165">
        <v>4478540</v>
      </c>
      <c r="I607" s="165">
        <v>4478540</v>
      </c>
      <c r="J607" s="203">
        <v>4478540</v>
      </c>
      <c r="K607" s="204"/>
    </row>
    <row r="608" spans="1:11" ht="23.25" customHeight="1" x14ac:dyDescent="0.25">
      <c r="A608" s="201" t="s">
        <v>840</v>
      </c>
      <c r="B608" s="202"/>
      <c r="C608" s="89" t="s">
        <v>47</v>
      </c>
      <c r="D608" s="89" t="s">
        <v>204</v>
      </c>
      <c r="E608" s="89" t="s">
        <v>70</v>
      </c>
      <c r="F608" s="104" t="s">
        <v>841</v>
      </c>
      <c r="G608" s="105"/>
      <c r="H608" s="165">
        <v>150000</v>
      </c>
      <c r="I608" s="165">
        <v>200000</v>
      </c>
      <c r="J608" s="203">
        <v>200000</v>
      </c>
      <c r="K608" s="204"/>
    </row>
    <row r="609" spans="1:11" ht="15" customHeight="1" x14ac:dyDescent="0.25">
      <c r="A609" s="201" t="s">
        <v>842</v>
      </c>
      <c r="B609" s="202"/>
      <c r="C609" s="89" t="s">
        <v>47</v>
      </c>
      <c r="D609" s="89" t="s">
        <v>204</v>
      </c>
      <c r="E609" s="89" t="s">
        <v>70</v>
      </c>
      <c r="F609" s="104" t="s">
        <v>843</v>
      </c>
      <c r="G609" s="105"/>
      <c r="H609" s="165">
        <v>150000</v>
      </c>
      <c r="I609" s="165">
        <v>200000</v>
      </c>
      <c r="J609" s="203">
        <v>200000</v>
      </c>
      <c r="K609" s="204"/>
    </row>
    <row r="610" spans="1:11" ht="23.25" customHeight="1" x14ac:dyDescent="0.25">
      <c r="A610" s="201" t="s">
        <v>90</v>
      </c>
      <c r="B610" s="202"/>
      <c r="C610" s="89" t="s">
        <v>47</v>
      </c>
      <c r="D610" s="89" t="s">
        <v>204</v>
      </c>
      <c r="E610" s="89" t="s">
        <v>70</v>
      </c>
      <c r="F610" s="104" t="s">
        <v>843</v>
      </c>
      <c r="G610" s="104" t="s">
        <v>89</v>
      </c>
      <c r="H610" s="165">
        <v>150000</v>
      </c>
      <c r="I610" s="165">
        <v>200000</v>
      </c>
      <c r="J610" s="203">
        <v>200000</v>
      </c>
      <c r="K610" s="204"/>
    </row>
    <row r="611" spans="1:11" ht="23.25" customHeight="1" x14ac:dyDescent="0.25">
      <c r="A611" s="201" t="s">
        <v>88</v>
      </c>
      <c r="B611" s="202"/>
      <c r="C611" s="89" t="s">
        <v>47</v>
      </c>
      <c r="D611" s="89" t="s">
        <v>204</v>
      </c>
      <c r="E611" s="89" t="s">
        <v>70</v>
      </c>
      <c r="F611" s="104" t="s">
        <v>843</v>
      </c>
      <c r="G611" s="104" t="s">
        <v>87</v>
      </c>
      <c r="H611" s="165">
        <v>150000</v>
      </c>
      <c r="I611" s="165">
        <v>200000</v>
      </c>
      <c r="J611" s="203">
        <v>200000</v>
      </c>
      <c r="K611" s="204"/>
    </row>
    <row r="612" spans="1:11" ht="15" customHeight="1" x14ac:dyDescent="0.25">
      <c r="A612" s="205" t="s">
        <v>844</v>
      </c>
      <c r="B612" s="206"/>
      <c r="C612" s="89" t="s">
        <v>47</v>
      </c>
      <c r="D612" s="89" t="s">
        <v>204</v>
      </c>
      <c r="E612" s="89" t="s">
        <v>54</v>
      </c>
      <c r="F612" s="90"/>
      <c r="G612" s="90"/>
      <c r="H612" s="165">
        <v>14700000</v>
      </c>
      <c r="I612" s="165">
        <v>10689650</v>
      </c>
      <c r="J612" s="203">
        <v>10689650</v>
      </c>
      <c r="K612" s="204"/>
    </row>
    <row r="613" spans="1:11" ht="15" customHeight="1" x14ac:dyDescent="0.25">
      <c r="A613" s="205" t="s">
        <v>302</v>
      </c>
      <c r="B613" s="206"/>
      <c r="C613" s="89" t="s">
        <v>47</v>
      </c>
      <c r="D613" s="89" t="s">
        <v>204</v>
      </c>
      <c r="E613" s="89" t="s">
        <v>54</v>
      </c>
      <c r="F613" s="89" t="s">
        <v>301</v>
      </c>
      <c r="G613" s="89"/>
      <c r="H613" s="165">
        <v>14700000</v>
      </c>
      <c r="I613" s="165">
        <v>10689650</v>
      </c>
      <c r="J613" s="203">
        <v>10689650</v>
      </c>
      <c r="K613" s="204"/>
    </row>
    <row r="614" spans="1:11" ht="23.25" customHeight="1" x14ac:dyDescent="0.25">
      <c r="A614" s="201" t="s">
        <v>845</v>
      </c>
      <c r="B614" s="202"/>
      <c r="C614" s="89" t="s">
        <v>47</v>
      </c>
      <c r="D614" s="89" t="s">
        <v>204</v>
      </c>
      <c r="E614" s="89" t="s">
        <v>54</v>
      </c>
      <c r="F614" s="104" t="s">
        <v>300</v>
      </c>
      <c r="G614" s="104"/>
      <c r="H614" s="165">
        <v>14700000</v>
      </c>
      <c r="I614" s="165">
        <v>10689650</v>
      </c>
      <c r="J614" s="203">
        <v>10689650</v>
      </c>
      <c r="K614" s="204"/>
    </row>
    <row r="615" spans="1:11" ht="34.5" customHeight="1" x14ac:dyDescent="0.25">
      <c r="A615" s="201" t="s">
        <v>846</v>
      </c>
      <c r="B615" s="202"/>
      <c r="C615" s="89" t="s">
        <v>47</v>
      </c>
      <c r="D615" s="89" t="s">
        <v>204</v>
      </c>
      <c r="E615" s="89" t="s">
        <v>54</v>
      </c>
      <c r="F615" s="104" t="s">
        <v>847</v>
      </c>
      <c r="G615" s="105"/>
      <c r="H615" s="165">
        <v>6000000</v>
      </c>
      <c r="I615" s="165">
        <v>6000000</v>
      </c>
      <c r="J615" s="203">
        <v>6000000</v>
      </c>
      <c r="K615" s="204"/>
    </row>
    <row r="616" spans="1:11" ht="23.25" customHeight="1" x14ac:dyDescent="0.25">
      <c r="A616" s="201" t="s">
        <v>678</v>
      </c>
      <c r="B616" s="202"/>
      <c r="C616" s="89" t="s">
        <v>47</v>
      </c>
      <c r="D616" s="89" t="s">
        <v>204</v>
      </c>
      <c r="E616" s="89" t="s">
        <v>54</v>
      </c>
      <c r="F616" s="104" t="s">
        <v>848</v>
      </c>
      <c r="G616" s="105"/>
      <c r="H616" s="165">
        <v>6000000</v>
      </c>
      <c r="I616" s="165">
        <v>6000000</v>
      </c>
      <c r="J616" s="203">
        <v>6000000</v>
      </c>
      <c r="K616" s="204"/>
    </row>
    <row r="617" spans="1:11" ht="23.25" customHeight="1" x14ac:dyDescent="0.25">
      <c r="A617" s="201" t="s">
        <v>90</v>
      </c>
      <c r="B617" s="202"/>
      <c r="C617" s="89" t="s">
        <v>47</v>
      </c>
      <c r="D617" s="89" t="s">
        <v>204</v>
      </c>
      <c r="E617" s="89" t="s">
        <v>54</v>
      </c>
      <c r="F617" s="104" t="s">
        <v>848</v>
      </c>
      <c r="G617" s="104" t="s">
        <v>89</v>
      </c>
      <c r="H617" s="165">
        <v>6000000</v>
      </c>
      <c r="I617" s="165">
        <v>6000000</v>
      </c>
      <c r="J617" s="203">
        <v>6000000</v>
      </c>
      <c r="K617" s="204"/>
    </row>
    <row r="618" spans="1:11" ht="23.25" customHeight="1" x14ac:dyDescent="0.25">
      <c r="A618" s="201" t="s">
        <v>88</v>
      </c>
      <c r="B618" s="202"/>
      <c r="C618" s="89" t="s">
        <v>47</v>
      </c>
      <c r="D618" s="89" t="s">
        <v>204</v>
      </c>
      <c r="E618" s="89" t="s">
        <v>54</v>
      </c>
      <c r="F618" s="104" t="s">
        <v>848</v>
      </c>
      <c r="G618" s="104" t="s">
        <v>87</v>
      </c>
      <c r="H618" s="165">
        <v>6000000</v>
      </c>
      <c r="I618" s="165">
        <v>6000000</v>
      </c>
      <c r="J618" s="203">
        <v>6000000</v>
      </c>
      <c r="K618" s="204"/>
    </row>
    <row r="619" spans="1:11" ht="34.5" customHeight="1" x14ac:dyDescent="0.25">
      <c r="A619" s="201" t="s">
        <v>998</v>
      </c>
      <c r="B619" s="202"/>
      <c r="C619" s="89" t="s">
        <v>47</v>
      </c>
      <c r="D619" s="89" t="s">
        <v>204</v>
      </c>
      <c r="E619" s="89" t="s">
        <v>54</v>
      </c>
      <c r="F619" s="104" t="s">
        <v>999</v>
      </c>
      <c r="G619" s="105"/>
      <c r="H619" s="165">
        <v>8700000</v>
      </c>
      <c r="I619" s="165">
        <v>4689650</v>
      </c>
      <c r="J619" s="203">
        <v>4689650</v>
      </c>
      <c r="K619" s="204"/>
    </row>
    <row r="620" spans="1:11" ht="23.25" customHeight="1" x14ac:dyDescent="0.25">
      <c r="A620" s="201" t="s">
        <v>1000</v>
      </c>
      <c r="B620" s="202"/>
      <c r="C620" s="89" t="s">
        <v>47</v>
      </c>
      <c r="D620" s="89" t="s">
        <v>204</v>
      </c>
      <c r="E620" s="89" t="s">
        <v>54</v>
      </c>
      <c r="F620" s="104" t="s">
        <v>1001</v>
      </c>
      <c r="G620" s="105"/>
      <c r="H620" s="165">
        <v>8700000</v>
      </c>
      <c r="I620" s="165">
        <v>4689650</v>
      </c>
      <c r="J620" s="203">
        <v>4689650</v>
      </c>
      <c r="K620" s="204"/>
    </row>
    <row r="621" spans="1:11" ht="23.25" customHeight="1" x14ac:dyDescent="0.25">
      <c r="A621" s="201" t="s">
        <v>80</v>
      </c>
      <c r="B621" s="202"/>
      <c r="C621" s="89" t="s">
        <v>47</v>
      </c>
      <c r="D621" s="89" t="s">
        <v>204</v>
      </c>
      <c r="E621" s="89" t="s">
        <v>54</v>
      </c>
      <c r="F621" s="104" t="s">
        <v>1001</v>
      </c>
      <c r="G621" s="104" t="s">
        <v>61</v>
      </c>
      <c r="H621" s="165">
        <v>8700000</v>
      </c>
      <c r="I621" s="165">
        <v>4689650</v>
      </c>
      <c r="J621" s="203">
        <v>4689650</v>
      </c>
      <c r="K621" s="204"/>
    </row>
    <row r="622" spans="1:11" ht="15" customHeight="1" x14ac:dyDescent="0.25">
      <c r="A622" s="201" t="s">
        <v>107</v>
      </c>
      <c r="B622" s="202"/>
      <c r="C622" s="89" t="s">
        <v>47</v>
      </c>
      <c r="D622" s="89" t="s">
        <v>204</v>
      </c>
      <c r="E622" s="89" t="s">
        <v>54</v>
      </c>
      <c r="F622" s="104" t="s">
        <v>1001</v>
      </c>
      <c r="G622" s="104" t="s">
        <v>64</v>
      </c>
      <c r="H622" s="165">
        <v>8700000</v>
      </c>
      <c r="I622" s="165">
        <v>4689650</v>
      </c>
      <c r="J622" s="203">
        <v>4689650</v>
      </c>
      <c r="K622" s="204"/>
    </row>
    <row r="623" spans="1:11" ht="15" customHeight="1" x14ac:dyDescent="0.25">
      <c r="A623" s="205" t="s">
        <v>680</v>
      </c>
      <c r="B623" s="206"/>
      <c r="C623" s="89" t="s">
        <v>47</v>
      </c>
      <c r="D623" s="89" t="s">
        <v>150</v>
      </c>
      <c r="E623" s="89"/>
      <c r="F623" s="90"/>
      <c r="G623" s="90"/>
      <c r="H623" s="165">
        <v>8260895071</v>
      </c>
      <c r="I623" s="165">
        <v>973144170</v>
      </c>
      <c r="J623" s="203">
        <v>468002480</v>
      </c>
      <c r="K623" s="204"/>
    </row>
    <row r="624" spans="1:11" ht="15" customHeight="1" x14ac:dyDescent="0.25">
      <c r="A624" s="205" t="s">
        <v>199</v>
      </c>
      <c r="B624" s="206"/>
      <c r="C624" s="89" t="s">
        <v>47</v>
      </c>
      <c r="D624" s="89" t="s">
        <v>150</v>
      </c>
      <c r="E624" s="89" t="s">
        <v>40</v>
      </c>
      <c r="F624" s="90"/>
      <c r="G624" s="90"/>
      <c r="H624" s="165">
        <v>1361049270</v>
      </c>
      <c r="I624" s="165">
        <v>875108070</v>
      </c>
      <c r="J624" s="203">
        <v>369872780</v>
      </c>
      <c r="K624" s="204"/>
    </row>
    <row r="625" spans="1:11" ht="15" customHeight="1" x14ac:dyDescent="0.25">
      <c r="A625" s="205" t="s">
        <v>168</v>
      </c>
      <c r="B625" s="206"/>
      <c r="C625" s="89" t="s">
        <v>47</v>
      </c>
      <c r="D625" s="89" t="s">
        <v>150</v>
      </c>
      <c r="E625" s="89" t="s">
        <v>40</v>
      </c>
      <c r="F625" s="89" t="s">
        <v>167</v>
      </c>
      <c r="G625" s="89"/>
      <c r="H625" s="165">
        <v>166634520</v>
      </c>
      <c r="I625" s="165">
        <v>0</v>
      </c>
      <c r="J625" s="203">
        <v>0</v>
      </c>
      <c r="K625" s="204"/>
    </row>
    <row r="626" spans="1:11" ht="15" customHeight="1" x14ac:dyDescent="0.25">
      <c r="A626" s="201" t="s">
        <v>189</v>
      </c>
      <c r="B626" s="202"/>
      <c r="C626" s="89" t="s">
        <v>47</v>
      </c>
      <c r="D626" s="89" t="s">
        <v>150</v>
      </c>
      <c r="E626" s="89" t="s">
        <v>40</v>
      </c>
      <c r="F626" s="104" t="s">
        <v>166</v>
      </c>
      <c r="G626" s="104"/>
      <c r="H626" s="165">
        <v>166634520</v>
      </c>
      <c r="I626" s="165">
        <v>0</v>
      </c>
      <c r="J626" s="203">
        <v>0</v>
      </c>
      <c r="K626" s="204"/>
    </row>
    <row r="627" spans="1:11" ht="23.25" customHeight="1" x14ac:dyDescent="0.25">
      <c r="A627" s="201" t="s">
        <v>940</v>
      </c>
      <c r="B627" s="202"/>
      <c r="C627" s="89" t="s">
        <v>47</v>
      </c>
      <c r="D627" s="89" t="s">
        <v>150</v>
      </c>
      <c r="E627" s="89" t="s">
        <v>40</v>
      </c>
      <c r="F627" s="104" t="s">
        <v>941</v>
      </c>
      <c r="G627" s="105"/>
      <c r="H627" s="165">
        <v>166634520</v>
      </c>
      <c r="I627" s="165">
        <v>0</v>
      </c>
      <c r="J627" s="203">
        <v>0</v>
      </c>
      <c r="K627" s="204"/>
    </row>
    <row r="628" spans="1:11" ht="45.75" customHeight="1" x14ac:dyDescent="0.25">
      <c r="A628" s="201" t="s">
        <v>942</v>
      </c>
      <c r="B628" s="202"/>
      <c r="C628" s="89" t="s">
        <v>47</v>
      </c>
      <c r="D628" s="89" t="s">
        <v>150</v>
      </c>
      <c r="E628" s="89" t="s">
        <v>40</v>
      </c>
      <c r="F628" s="104" t="s">
        <v>943</v>
      </c>
      <c r="G628" s="105"/>
      <c r="H628" s="165">
        <v>152084350</v>
      </c>
      <c r="I628" s="165">
        <v>0</v>
      </c>
      <c r="J628" s="203">
        <v>0</v>
      </c>
      <c r="K628" s="204"/>
    </row>
    <row r="629" spans="1:11" ht="23.25" customHeight="1" x14ac:dyDescent="0.25">
      <c r="A629" s="201" t="s">
        <v>90</v>
      </c>
      <c r="B629" s="202"/>
      <c r="C629" s="89" t="s">
        <v>47</v>
      </c>
      <c r="D629" s="89" t="s">
        <v>150</v>
      </c>
      <c r="E629" s="89" t="s">
        <v>40</v>
      </c>
      <c r="F629" s="104" t="s">
        <v>943</v>
      </c>
      <c r="G629" s="104" t="s">
        <v>89</v>
      </c>
      <c r="H629" s="165">
        <v>152084350</v>
      </c>
      <c r="I629" s="165">
        <v>0</v>
      </c>
      <c r="J629" s="203">
        <v>0</v>
      </c>
      <c r="K629" s="204"/>
    </row>
    <row r="630" spans="1:11" ht="23.25" customHeight="1" x14ac:dyDescent="0.25">
      <c r="A630" s="201" t="s">
        <v>88</v>
      </c>
      <c r="B630" s="202"/>
      <c r="C630" s="89" t="s">
        <v>47</v>
      </c>
      <c r="D630" s="89" t="s">
        <v>150</v>
      </c>
      <c r="E630" s="89" t="s">
        <v>40</v>
      </c>
      <c r="F630" s="104" t="s">
        <v>943</v>
      </c>
      <c r="G630" s="104" t="s">
        <v>87</v>
      </c>
      <c r="H630" s="165">
        <v>152084350</v>
      </c>
      <c r="I630" s="165">
        <v>0</v>
      </c>
      <c r="J630" s="203">
        <v>0</v>
      </c>
      <c r="K630" s="204"/>
    </row>
    <row r="631" spans="1:11" ht="34.5" customHeight="1" x14ac:dyDescent="0.25">
      <c r="A631" s="201" t="s">
        <v>1099</v>
      </c>
      <c r="B631" s="202"/>
      <c r="C631" s="89" t="s">
        <v>47</v>
      </c>
      <c r="D631" s="89" t="s">
        <v>150</v>
      </c>
      <c r="E631" s="89" t="s">
        <v>40</v>
      </c>
      <c r="F631" s="104" t="s">
        <v>1100</v>
      </c>
      <c r="G631" s="105"/>
      <c r="H631" s="165">
        <v>14550170</v>
      </c>
      <c r="I631" s="165">
        <v>0</v>
      </c>
      <c r="J631" s="203">
        <v>0</v>
      </c>
      <c r="K631" s="204"/>
    </row>
    <row r="632" spans="1:11" ht="23.25" customHeight="1" x14ac:dyDescent="0.25">
      <c r="A632" s="201" t="s">
        <v>90</v>
      </c>
      <c r="B632" s="202"/>
      <c r="C632" s="89" t="s">
        <v>47</v>
      </c>
      <c r="D632" s="89" t="s">
        <v>150</v>
      </c>
      <c r="E632" s="89" t="s">
        <v>40</v>
      </c>
      <c r="F632" s="104" t="s">
        <v>1100</v>
      </c>
      <c r="G632" s="104" t="s">
        <v>89</v>
      </c>
      <c r="H632" s="165">
        <v>14550170</v>
      </c>
      <c r="I632" s="165">
        <v>0</v>
      </c>
      <c r="J632" s="203">
        <v>0</v>
      </c>
      <c r="K632" s="204"/>
    </row>
    <row r="633" spans="1:11" ht="23.25" customHeight="1" x14ac:dyDescent="0.25">
      <c r="A633" s="201" t="s">
        <v>88</v>
      </c>
      <c r="B633" s="202"/>
      <c r="C633" s="89" t="s">
        <v>47</v>
      </c>
      <c r="D633" s="89" t="s">
        <v>150</v>
      </c>
      <c r="E633" s="89" t="s">
        <v>40</v>
      </c>
      <c r="F633" s="104" t="s">
        <v>1100</v>
      </c>
      <c r="G633" s="104" t="s">
        <v>87</v>
      </c>
      <c r="H633" s="165">
        <v>14550170</v>
      </c>
      <c r="I633" s="165">
        <v>0</v>
      </c>
      <c r="J633" s="203">
        <v>0</v>
      </c>
      <c r="K633" s="204"/>
    </row>
    <row r="634" spans="1:11" ht="23.25" customHeight="1" x14ac:dyDescent="0.25">
      <c r="A634" s="205" t="s">
        <v>246</v>
      </c>
      <c r="B634" s="206"/>
      <c r="C634" s="89" t="s">
        <v>47</v>
      </c>
      <c r="D634" s="89" t="s">
        <v>150</v>
      </c>
      <c r="E634" s="89" t="s">
        <v>40</v>
      </c>
      <c r="F634" s="89" t="s">
        <v>245</v>
      </c>
      <c r="G634" s="89"/>
      <c r="H634" s="165">
        <v>1194414750</v>
      </c>
      <c r="I634" s="165">
        <v>875108070</v>
      </c>
      <c r="J634" s="203">
        <v>369872780</v>
      </c>
      <c r="K634" s="204"/>
    </row>
    <row r="635" spans="1:11" ht="23.25" customHeight="1" x14ac:dyDescent="0.25">
      <c r="A635" s="201" t="s">
        <v>295</v>
      </c>
      <c r="B635" s="202"/>
      <c r="C635" s="89" t="s">
        <v>47</v>
      </c>
      <c r="D635" s="89" t="s">
        <v>150</v>
      </c>
      <c r="E635" s="89" t="s">
        <v>40</v>
      </c>
      <c r="F635" s="104" t="s">
        <v>294</v>
      </c>
      <c r="G635" s="104"/>
      <c r="H635" s="165">
        <v>1194414750</v>
      </c>
      <c r="I635" s="165">
        <v>875108070</v>
      </c>
      <c r="J635" s="203">
        <v>369872780</v>
      </c>
      <c r="K635" s="204"/>
    </row>
    <row r="636" spans="1:11" ht="23.25" customHeight="1" x14ac:dyDescent="0.25">
      <c r="A636" s="201" t="s">
        <v>299</v>
      </c>
      <c r="B636" s="202"/>
      <c r="C636" s="89" t="s">
        <v>47</v>
      </c>
      <c r="D636" s="89" t="s">
        <v>150</v>
      </c>
      <c r="E636" s="89" t="s">
        <v>40</v>
      </c>
      <c r="F636" s="104" t="s">
        <v>298</v>
      </c>
      <c r="G636" s="105"/>
      <c r="H636" s="165">
        <v>1194414750</v>
      </c>
      <c r="I636" s="165">
        <v>875108070</v>
      </c>
      <c r="J636" s="203">
        <v>369872780</v>
      </c>
      <c r="K636" s="204"/>
    </row>
    <row r="637" spans="1:11" ht="23.25" customHeight="1" x14ac:dyDescent="0.25">
      <c r="A637" s="201" t="s">
        <v>297</v>
      </c>
      <c r="B637" s="202"/>
      <c r="C637" s="89" t="s">
        <v>47</v>
      </c>
      <c r="D637" s="89" t="s">
        <v>150</v>
      </c>
      <c r="E637" s="89" t="s">
        <v>40</v>
      </c>
      <c r="F637" s="104" t="s">
        <v>296</v>
      </c>
      <c r="G637" s="105"/>
      <c r="H637" s="165">
        <v>405569720</v>
      </c>
      <c r="I637" s="165">
        <v>875108070</v>
      </c>
      <c r="J637" s="203">
        <v>369872780</v>
      </c>
      <c r="K637" s="204"/>
    </row>
    <row r="638" spans="1:11" ht="23.25" customHeight="1" x14ac:dyDescent="0.25">
      <c r="A638" s="201" t="s">
        <v>244</v>
      </c>
      <c r="B638" s="202"/>
      <c r="C638" s="89" t="s">
        <v>47</v>
      </c>
      <c r="D638" s="89" t="s">
        <v>150</v>
      </c>
      <c r="E638" s="89" t="s">
        <v>40</v>
      </c>
      <c r="F638" s="104" t="s">
        <v>296</v>
      </c>
      <c r="G638" s="104" t="s">
        <v>243</v>
      </c>
      <c r="H638" s="165">
        <v>405569720</v>
      </c>
      <c r="I638" s="165">
        <v>875108070</v>
      </c>
      <c r="J638" s="203">
        <v>369872780</v>
      </c>
      <c r="K638" s="204"/>
    </row>
    <row r="639" spans="1:11" ht="15" customHeight="1" x14ac:dyDescent="0.25">
      <c r="A639" s="201" t="s">
        <v>242</v>
      </c>
      <c r="B639" s="202"/>
      <c r="C639" s="89" t="s">
        <v>47</v>
      </c>
      <c r="D639" s="89" t="s">
        <v>150</v>
      </c>
      <c r="E639" s="89" t="s">
        <v>40</v>
      </c>
      <c r="F639" s="104" t="s">
        <v>296</v>
      </c>
      <c r="G639" s="104" t="s">
        <v>241</v>
      </c>
      <c r="H639" s="165">
        <v>405569720</v>
      </c>
      <c r="I639" s="165">
        <v>875108070</v>
      </c>
      <c r="J639" s="203">
        <v>369872780</v>
      </c>
      <c r="K639" s="204"/>
    </row>
    <row r="640" spans="1:11" ht="23.25" customHeight="1" x14ac:dyDescent="0.25">
      <c r="A640" s="201" t="s">
        <v>297</v>
      </c>
      <c r="B640" s="202"/>
      <c r="C640" s="89" t="s">
        <v>47</v>
      </c>
      <c r="D640" s="89" t="s">
        <v>150</v>
      </c>
      <c r="E640" s="89" t="s">
        <v>40</v>
      </c>
      <c r="F640" s="104" t="s">
        <v>1012</v>
      </c>
      <c r="G640" s="105"/>
      <c r="H640" s="165">
        <v>39442250</v>
      </c>
      <c r="I640" s="165">
        <v>0</v>
      </c>
      <c r="J640" s="203">
        <v>0</v>
      </c>
      <c r="K640" s="204"/>
    </row>
    <row r="641" spans="1:11" ht="23.25" customHeight="1" x14ac:dyDescent="0.25">
      <c r="A641" s="201" t="s">
        <v>244</v>
      </c>
      <c r="B641" s="202"/>
      <c r="C641" s="89" t="s">
        <v>47</v>
      </c>
      <c r="D641" s="89" t="s">
        <v>150</v>
      </c>
      <c r="E641" s="89" t="s">
        <v>40</v>
      </c>
      <c r="F641" s="104" t="s">
        <v>1012</v>
      </c>
      <c r="G641" s="104" t="s">
        <v>243</v>
      </c>
      <c r="H641" s="165">
        <v>39442250</v>
      </c>
      <c r="I641" s="165">
        <v>0</v>
      </c>
      <c r="J641" s="203">
        <v>0</v>
      </c>
      <c r="K641" s="204"/>
    </row>
    <row r="642" spans="1:11" ht="15" customHeight="1" x14ac:dyDescent="0.25">
      <c r="A642" s="201" t="s">
        <v>242</v>
      </c>
      <c r="B642" s="202"/>
      <c r="C642" s="89" t="s">
        <v>47</v>
      </c>
      <c r="D642" s="89" t="s">
        <v>150</v>
      </c>
      <c r="E642" s="89" t="s">
        <v>40</v>
      </c>
      <c r="F642" s="104" t="s">
        <v>1012</v>
      </c>
      <c r="G642" s="104" t="s">
        <v>241</v>
      </c>
      <c r="H642" s="165">
        <v>39442250</v>
      </c>
      <c r="I642" s="165">
        <v>0</v>
      </c>
      <c r="J642" s="203">
        <v>0</v>
      </c>
      <c r="K642" s="204"/>
    </row>
    <row r="643" spans="1:11" ht="23.25" customHeight="1" x14ac:dyDescent="0.25">
      <c r="A643" s="201" t="s">
        <v>297</v>
      </c>
      <c r="B643" s="202"/>
      <c r="C643" s="89" t="s">
        <v>47</v>
      </c>
      <c r="D643" s="89" t="s">
        <v>150</v>
      </c>
      <c r="E643" s="89" t="s">
        <v>40</v>
      </c>
      <c r="F643" s="104" t="s">
        <v>681</v>
      </c>
      <c r="G643" s="105"/>
      <c r="H643" s="165">
        <v>749402780</v>
      </c>
      <c r="I643" s="165">
        <v>0</v>
      </c>
      <c r="J643" s="203">
        <v>0</v>
      </c>
      <c r="K643" s="204"/>
    </row>
    <row r="644" spans="1:11" ht="23.25" customHeight="1" x14ac:dyDescent="0.25">
      <c r="A644" s="201" t="s">
        <v>244</v>
      </c>
      <c r="B644" s="202"/>
      <c r="C644" s="89" t="s">
        <v>47</v>
      </c>
      <c r="D644" s="89" t="s">
        <v>150</v>
      </c>
      <c r="E644" s="89" t="s">
        <v>40</v>
      </c>
      <c r="F644" s="104" t="s">
        <v>681</v>
      </c>
      <c r="G644" s="104" t="s">
        <v>243</v>
      </c>
      <c r="H644" s="165">
        <v>749402780</v>
      </c>
      <c r="I644" s="165">
        <v>0</v>
      </c>
      <c r="J644" s="203">
        <v>0</v>
      </c>
      <c r="K644" s="204"/>
    </row>
    <row r="645" spans="1:11" ht="15" customHeight="1" x14ac:dyDescent="0.25">
      <c r="A645" s="201" t="s">
        <v>242</v>
      </c>
      <c r="B645" s="202"/>
      <c r="C645" s="89" t="s">
        <v>47</v>
      </c>
      <c r="D645" s="89" t="s">
        <v>150</v>
      </c>
      <c r="E645" s="89" t="s">
        <v>40</v>
      </c>
      <c r="F645" s="104" t="s">
        <v>681</v>
      </c>
      <c r="G645" s="104" t="s">
        <v>241</v>
      </c>
      <c r="H645" s="165">
        <v>749402780</v>
      </c>
      <c r="I645" s="165">
        <v>0</v>
      </c>
      <c r="J645" s="203">
        <v>0</v>
      </c>
      <c r="K645" s="204"/>
    </row>
    <row r="646" spans="1:11" ht="15" customHeight="1" x14ac:dyDescent="0.25">
      <c r="A646" s="205" t="s">
        <v>193</v>
      </c>
      <c r="B646" s="206"/>
      <c r="C646" s="89" t="s">
        <v>47</v>
      </c>
      <c r="D646" s="89" t="s">
        <v>150</v>
      </c>
      <c r="E646" s="89" t="s">
        <v>44</v>
      </c>
      <c r="F646" s="90"/>
      <c r="G646" s="90"/>
      <c r="H646" s="165">
        <v>6802537501</v>
      </c>
      <c r="I646" s="165">
        <v>0</v>
      </c>
      <c r="J646" s="203">
        <v>0</v>
      </c>
      <c r="K646" s="204"/>
    </row>
    <row r="647" spans="1:11" ht="15" customHeight="1" x14ac:dyDescent="0.25">
      <c r="A647" s="205" t="s">
        <v>168</v>
      </c>
      <c r="B647" s="206"/>
      <c r="C647" s="89" t="s">
        <v>47</v>
      </c>
      <c r="D647" s="89" t="s">
        <v>150</v>
      </c>
      <c r="E647" s="89" t="s">
        <v>44</v>
      </c>
      <c r="F647" s="89" t="s">
        <v>167</v>
      </c>
      <c r="G647" s="89"/>
      <c r="H647" s="165">
        <v>15000000</v>
      </c>
      <c r="I647" s="165">
        <v>0</v>
      </c>
      <c r="J647" s="203">
        <v>0</v>
      </c>
      <c r="K647" s="204"/>
    </row>
    <row r="648" spans="1:11" ht="15" customHeight="1" x14ac:dyDescent="0.25">
      <c r="A648" s="201" t="s">
        <v>189</v>
      </c>
      <c r="B648" s="202"/>
      <c r="C648" s="89" t="s">
        <v>47</v>
      </c>
      <c r="D648" s="89" t="s">
        <v>150</v>
      </c>
      <c r="E648" s="89" t="s">
        <v>44</v>
      </c>
      <c r="F648" s="104" t="s">
        <v>166</v>
      </c>
      <c r="G648" s="104"/>
      <c r="H648" s="165">
        <v>15000000</v>
      </c>
      <c r="I648" s="165">
        <v>0</v>
      </c>
      <c r="J648" s="203">
        <v>0</v>
      </c>
      <c r="K648" s="204"/>
    </row>
    <row r="649" spans="1:11" ht="23.25" customHeight="1" x14ac:dyDescent="0.25">
      <c r="A649" s="201" t="s">
        <v>187</v>
      </c>
      <c r="B649" s="202"/>
      <c r="C649" s="89" t="s">
        <v>47</v>
      </c>
      <c r="D649" s="89" t="s">
        <v>150</v>
      </c>
      <c r="E649" s="89" t="s">
        <v>44</v>
      </c>
      <c r="F649" s="104" t="s">
        <v>723</v>
      </c>
      <c r="G649" s="105"/>
      <c r="H649" s="165">
        <v>15000000</v>
      </c>
      <c r="I649" s="165">
        <v>0</v>
      </c>
      <c r="J649" s="203">
        <v>0</v>
      </c>
      <c r="K649" s="204"/>
    </row>
    <row r="650" spans="1:11" ht="34.5" customHeight="1" x14ac:dyDescent="0.25">
      <c r="A650" s="201" t="s">
        <v>979</v>
      </c>
      <c r="B650" s="202"/>
      <c r="C650" s="89" t="s">
        <v>47</v>
      </c>
      <c r="D650" s="89" t="s">
        <v>150</v>
      </c>
      <c r="E650" s="89" t="s">
        <v>44</v>
      </c>
      <c r="F650" s="104" t="s">
        <v>980</v>
      </c>
      <c r="G650" s="105"/>
      <c r="H650" s="165">
        <v>15000000</v>
      </c>
      <c r="I650" s="165">
        <v>0</v>
      </c>
      <c r="J650" s="203">
        <v>0</v>
      </c>
      <c r="K650" s="204"/>
    </row>
    <row r="651" spans="1:11" ht="23.25" customHeight="1" x14ac:dyDescent="0.25">
      <c r="A651" s="201" t="s">
        <v>90</v>
      </c>
      <c r="B651" s="202"/>
      <c r="C651" s="89" t="s">
        <v>47</v>
      </c>
      <c r="D651" s="89" t="s">
        <v>150</v>
      </c>
      <c r="E651" s="89" t="s">
        <v>44</v>
      </c>
      <c r="F651" s="104" t="s">
        <v>980</v>
      </c>
      <c r="G651" s="104" t="s">
        <v>89</v>
      </c>
      <c r="H651" s="165">
        <v>15000000</v>
      </c>
      <c r="I651" s="165">
        <v>0</v>
      </c>
      <c r="J651" s="203">
        <v>0</v>
      </c>
      <c r="K651" s="204"/>
    </row>
    <row r="652" spans="1:11" ht="23.25" customHeight="1" x14ac:dyDescent="0.25">
      <c r="A652" s="201" t="s">
        <v>88</v>
      </c>
      <c r="B652" s="202"/>
      <c r="C652" s="89" t="s">
        <v>47</v>
      </c>
      <c r="D652" s="89" t="s">
        <v>150</v>
      </c>
      <c r="E652" s="89" t="s">
        <v>44</v>
      </c>
      <c r="F652" s="104" t="s">
        <v>980</v>
      </c>
      <c r="G652" s="104" t="s">
        <v>87</v>
      </c>
      <c r="H652" s="165">
        <v>15000000</v>
      </c>
      <c r="I652" s="165">
        <v>0</v>
      </c>
      <c r="J652" s="203">
        <v>0</v>
      </c>
      <c r="K652" s="204"/>
    </row>
    <row r="653" spans="1:11" ht="23.25" customHeight="1" x14ac:dyDescent="0.25">
      <c r="A653" s="205" t="s">
        <v>246</v>
      </c>
      <c r="B653" s="206"/>
      <c r="C653" s="89" t="s">
        <v>47</v>
      </c>
      <c r="D653" s="89" t="s">
        <v>150</v>
      </c>
      <c r="E653" s="89" t="s">
        <v>44</v>
      </c>
      <c r="F653" s="89" t="s">
        <v>245</v>
      </c>
      <c r="G653" s="89"/>
      <c r="H653" s="165">
        <v>6787537501</v>
      </c>
      <c r="I653" s="165">
        <v>0</v>
      </c>
      <c r="J653" s="203">
        <v>0</v>
      </c>
      <c r="K653" s="204"/>
    </row>
    <row r="654" spans="1:11" ht="23.25" customHeight="1" x14ac:dyDescent="0.25">
      <c r="A654" s="201" t="s">
        <v>295</v>
      </c>
      <c r="B654" s="202"/>
      <c r="C654" s="89" t="s">
        <v>47</v>
      </c>
      <c r="D654" s="89" t="s">
        <v>150</v>
      </c>
      <c r="E654" s="89" t="s">
        <v>44</v>
      </c>
      <c r="F654" s="104" t="s">
        <v>294</v>
      </c>
      <c r="G654" s="104"/>
      <c r="H654" s="165">
        <v>6787537501</v>
      </c>
      <c r="I654" s="165">
        <v>0</v>
      </c>
      <c r="J654" s="203">
        <v>0</v>
      </c>
      <c r="K654" s="204"/>
    </row>
    <row r="655" spans="1:11" ht="23.25" customHeight="1" x14ac:dyDescent="0.25">
      <c r="A655" s="201" t="s">
        <v>293</v>
      </c>
      <c r="B655" s="202"/>
      <c r="C655" s="89" t="s">
        <v>47</v>
      </c>
      <c r="D655" s="89" t="s">
        <v>150</v>
      </c>
      <c r="E655" s="89" t="s">
        <v>44</v>
      </c>
      <c r="F655" s="104" t="s">
        <v>292</v>
      </c>
      <c r="G655" s="105"/>
      <c r="H655" s="165">
        <v>3029012300</v>
      </c>
      <c r="I655" s="165">
        <v>0</v>
      </c>
      <c r="J655" s="203">
        <v>0</v>
      </c>
      <c r="K655" s="204"/>
    </row>
    <row r="656" spans="1:11" ht="15" customHeight="1" x14ac:dyDescent="0.25">
      <c r="A656" s="201" t="s">
        <v>287</v>
      </c>
      <c r="B656" s="202"/>
      <c r="C656" s="89" t="s">
        <v>47</v>
      </c>
      <c r="D656" s="89" t="s">
        <v>150</v>
      </c>
      <c r="E656" s="89" t="s">
        <v>44</v>
      </c>
      <c r="F656" s="104" t="s">
        <v>621</v>
      </c>
      <c r="G656" s="105"/>
      <c r="H656" s="165">
        <v>3029012300</v>
      </c>
      <c r="I656" s="165">
        <v>0</v>
      </c>
      <c r="J656" s="203">
        <v>0</v>
      </c>
      <c r="K656" s="204"/>
    </row>
    <row r="657" spans="1:11" ht="23.25" customHeight="1" x14ac:dyDescent="0.25">
      <c r="A657" s="201" t="s">
        <v>244</v>
      </c>
      <c r="B657" s="202"/>
      <c r="C657" s="89" t="s">
        <v>47</v>
      </c>
      <c r="D657" s="89" t="s">
        <v>150</v>
      </c>
      <c r="E657" s="89" t="s">
        <v>44</v>
      </c>
      <c r="F657" s="104" t="s">
        <v>621</v>
      </c>
      <c r="G657" s="104" t="s">
        <v>243</v>
      </c>
      <c r="H657" s="165">
        <v>3029012300</v>
      </c>
      <c r="I657" s="165">
        <v>0</v>
      </c>
      <c r="J657" s="203">
        <v>0</v>
      </c>
      <c r="K657" s="204"/>
    </row>
    <row r="658" spans="1:11" ht="15" customHeight="1" x14ac:dyDescent="0.25">
      <c r="A658" s="201" t="s">
        <v>242</v>
      </c>
      <c r="B658" s="202"/>
      <c r="C658" s="89" t="s">
        <v>47</v>
      </c>
      <c r="D658" s="89" t="s">
        <v>150</v>
      </c>
      <c r="E658" s="89" t="s">
        <v>44</v>
      </c>
      <c r="F658" s="104" t="s">
        <v>621</v>
      </c>
      <c r="G658" s="104" t="s">
        <v>241</v>
      </c>
      <c r="H658" s="165">
        <v>3029012300</v>
      </c>
      <c r="I658" s="165">
        <v>0</v>
      </c>
      <c r="J658" s="203">
        <v>0</v>
      </c>
      <c r="K658" s="204"/>
    </row>
    <row r="659" spans="1:11" ht="15" customHeight="1" x14ac:dyDescent="0.25">
      <c r="A659" s="201" t="s">
        <v>191</v>
      </c>
      <c r="B659" s="202"/>
      <c r="C659" s="89" t="s">
        <v>47</v>
      </c>
      <c r="D659" s="89" t="s">
        <v>150</v>
      </c>
      <c r="E659" s="89" t="s">
        <v>44</v>
      </c>
      <c r="F659" s="104" t="s">
        <v>291</v>
      </c>
      <c r="G659" s="105"/>
      <c r="H659" s="165">
        <v>3758525201</v>
      </c>
      <c r="I659" s="165">
        <v>0</v>
      </c>
      <c r="J659" s="203">
        <v>0</v>
      </c>
      <c r="K659" s="204"/>
    </row>
    <row r="660" spans="1:11" ht="34.5" customHeight="1" x14ac:dyDescent="0.25">
      <c r="A660" s="201" t="s">
        <v>290</v>
      </c>
      <c r="B660" s="202"/>
      <c r="C660" s="89" t="s">
        <v>47</v>
      </c>
      <c r="D660" s="89" t="s">
        <v>150</v>
      </c>
      <c r="E660" s="89" t="s">
        <v>44</v>
      </c>
      <c r="F660" s="104" t="s">
        <v>606</v>
      </c>
      <c r="G660" s="105"/>
      <c r="H660" s="165">
        <v>815703826</v>
      </c>
      <c r="I660" s="165">
        <v>0</v>
      </c>
      <c r="J660" s="203">
        <v>0</v>
      </c>
      <c r="K660" s="204"/>
    </row>
    <row r="661" spans="1:11" ht="23.25" customHeight="1" x14ac:dyDescent="0.25">
      <c r="A661" s="201" t="s">
        <v>244</v>
      </c>
      <c r="B661" s="202"/>
      <c r="C661" s="89" t="s">
        <v>47</v>
      </c>
      <c r="D661" s="89" t="s">
        <v>150</v>
      </c>
      <c r="E661" s="89" t="s">
        <v>44</v>
      </c>
      <c r="F661" s="104" t="s">
        <v>606</v>
      </c>
      <c r="G661" s="104" t="s">
        <v>243</v>
      </c>
      <c r="H661" s="165">
        <v>815703826</v>
      </c>
      <c r="I661" s="165">
        <v>0</v>
      </c>
      <c r="J661" s="203">
        <v>0</v>
      </c>
      <c r="K661" s="204"/>
    </row>
    <row r="662" spans="1:11" ht="15" customHeight="1" x14ac:dyDescent="0.25">
      <c r="A662" s="201" t="s">
        <v>242</v>
      </c>
      <c r="B662" s="202"/>
      <c r="C662" s="89" t="s">
        <v>47</v>
      </c>
      <c r="D662" s="89" t="s">
        <v>150</v>
      </c>
      <c r="E662" s="89" t="s">
        <v>44</v>
      </c>
      <c r="F662" s="104" t="s">
        <v>606</v>
      </c>
      <c r="G662" s="104" t="s">
        <v>241</v>
      </c>
      <c r="H662" s="165">
        <v>815703826</v>
      </c>
      <c r="I662" s="165">
        <v>0</v>
      </c>
      <c r="J662" s="203">
        <v>0</v>
      </c>
      <c r="K662" s="204"/>
    </row>
    <row r="663" spans="1:11" ht="34.5" customHeight="1" x14ac:dyDescent="0.25">
      <c r="A663" s="201" t="s">
        <v>290</v>
      </c>
      <c r="B663" s="202"/>
      <c r="C663" s="89" t="s">
        <v>47</v>
      </c>
      <c r="D663" s="89" t="s">
        <v>150</v>
      </c>
      <c r="E663" s="89" t="s">
        <v>44</v>
      </c>
      <c r="F663" s="104" t="s">
        <v>981</v>
      </c>
      <c r="G663" s="105"/>
      <c r="H663" s="165">
        <v>1142980044</v>
      </c>
      <c r="I663" s="165">
        <v>0</v>
      </c>
      <c r="J663" s="203">
        <v>0</v>
      </c>
      <c r="K663" s="204"/>
    </row>
    <row r="664" spans="1:11" ht="23.25" customHeight="1" x14ac:dyDescent="0.25">
      <c r="A664" s="201" t="s">
        <v>244</v>
      </c>
      <c r="B664" s="202"/>
      <c r="C664" s="89" t="s">
        <v>47</v>
      </c>
      <c r="D664" s="89" t="s">
        <v>150</v>
      </c>
      <c r="E664" s="89" t="s">
        <v>44</v>
      </c>
      <c r="F664" s="104" t="s">
        <v>981</v>
      </c>
      <c r="G664" s="104" t="s">
        <v>243</v>
      </c>
      <c r="H664" s="165">
        <v>1142980044</v>
      </c>
      <c r="I664" s="165">
        <v>0</v>
      </c>
      <c r="J664" s="203">
        <v>0</v>
      </c>
      <c r="K664" s="204"/>
    </row>
    <row r="665" spans="1:11" ht="15" customHeight="1" x14ac:dyDescent="0.25">
      <c r="A665" s="201" t="s">
        <v>242</v>
      </c>
      <c r="B665" s="202"/>
      <c r="C665" s="89" t="s">
        <v>47</v>
      </c>
      <c r="D665" s="89" t="s">
        <v>150</v>
      </c>
      <c r="E665" s="89" t="s">
        <v>44</v>
      </c>
      <c r="F665" s="104" t="s">
        <v>981</v>
      </c>
      <c r="G665" s="104" t="s">
        <v>241</v>
      </c>
      <c r="H665" s="165">
        <v>1142980044</v>
      </c>
      <c r="I665" s="165">
        <v>0</v>
      </c>
      <c r="J665" s="203">
        <v>0</v>
      </c>
      <c r="K665" s="204"/>
    </row>
    <row r="666" spans="1:11" ht="15" customHeight="1" x14ac:dyDescent="0.25">
      <c r="A666" s="201" t="s">
        <v>289</v>
      </c>
      <c r="B666" s="202"/>
      <c r="C666" s="89" t="s">
        <v>47</v>
      </c>
      <c r="D666" s="89" t="s">
        <v>150</v>
      </c>
      <c r="E666" s="89" t="s">
        <v>44</v>
      </c>
      <c r="F666" s="104" t="s">
        <v>613</v>
      </c>
      <c r="G666" s="105"/>
      <c r="H666" s="165">
        <v>633727715</v>
      </c>
      <c r="I666" s="165">
        <v>0</v>
      </c>
      <c r="J666" s="203">
        <v>0</v>
      </c>
      <c r="K666" s="204"/>
    </row>
    <row r="667" spans="1:11" ht="23.25" customHeight="1" x14ac:dyDescent="0.25">
      <c r="A667" s="201" t="s">
        <v>244</v>
      </c>
      <c r="B667" s="202"/>
      <c r="C667" s="89" t="s">
        <v>47</v>
      </c>
      <c r="D667" s="89" t="s">
        <v>150</v>
      </c>
      <c r="E667" s="89" t="s">
        <v>44</v>
      </c>
      <c r="F667" s="104" t="s">
        <v>613</v>
      </c>
      <c r="G667" s="104" t="s">
        <v>243</v>
      </c>
      <c r="H667" s="165">
        <v>633727715</v>
      </c>
      <c r="I667" s="165">
        <v>0</v>
      </c>
      <c r="J667" s="203">
        <v>0</v>
      </c>
      <c r="K667" s="204"/>
    </row>
    <row r="668" spans="1:11" ht="15" customHeight="1" x14ac:dyDescent="0.25">
      <c r="A668" s="201" t="s">
        <v>242</v>
      </c>
      <c r="B668" s="202"/>
      <c r="C668" s="89" t="s">
        <v>47</v>
      </c>
      <c r="D668" s="89" t="s">
        <v>150</v>
      </c>
      <c r="E668" s="89" t="s">
        <v>44</v>
      </c>
      <c r="F668" s="104" t="s">
        <v>613</v>
      </c>
      <c r="G668" s="104" t="s">
        <v>241</v>
      </c>
      <c r="H668" s="165">
        <v>633727715</v>
      </c>
      <c r="I668" s="165">
        <v>0</v>
      </c>
      <c r="J668" s="203">
        <v>0</v>
      </c>
      <c r="K668" s="204"/>
    </row>
    <row r="669" spans="1:11" ht="15" customHeight="1" x14ac:dyDescent="0.25">
      <c r="A669" s="201" t="s">
        <v>289</v>
      </c>
      <c r="B669" s="202"/>
      <c r="C669" s="89" t="s">
        <v>47</v>
      </c>
      <c r="D669" s="89" t="s">
        <v>150</v>
      </c>
      <c r="E669" s="89" t="s">
        <v>44</v>
      </c>
      <c r="F669" s="104" t="s">
        <v>288</v>
      </c>
      <c r="G669" s="105"/>
      <c r="H669" s="165">
        <v>1166113616</v>
      </c>
      <c r="I669" s="165">
        <v>0</v>
      </c>
      <c r="J669" s="203">
        <v>0</v>
      </c>
      <c r="K669" s="204"/>
    </row>
    <row r="670" spans="1:11" ht="23.25" customHeight="1" x14ac:dyDescent="0.25">
      <c r="A670" s="201" t="s">
        <v>244</v>
      </c>
      <c r="B670" s="202"/>
      <c r="C670" s="89" t="s">
        <v>47</v>
      </c>
      <c r="D670" s="89" t="s">
        <v>150</v>
      </c>
      <c r="E670" s="89" t="s">
        <v>44</v>
      </c>
      <c r="F670" s="104" t="s">
        <v>288</v>
      </c>
      <c r="G670" s="104" t="s">
        <v>243</v>
      </c>
      <c r="H670" s="165">
        <v>1166113616</v>
      </c>
      <c r="I670" s="165">
        <v>0</v>
      </c>
      <c r="J670" s="203">
        <v>0</v>
      </c>
      <c r="K670" s="204"/>
    </row>
    <row r="671" spans="1:11" ht="15" customHeight="1" x14ac:dyDescent="0.25">
      <c r="A671" s="201" t="s">
        <v>242</v>
      </c>
      <c r="B671" s="202"/>
      <c r="C671" s="89" t="s">
        <v>47</v>
      </c>
      <c r="D671" s="89" t="s">
        <v>150</v>
      </c>
      <c r="E671" s="89" t="s">
        <v>44</v>
      </c>
      <c r="F671" s="104" t="s">
        <v>288</v>
      </c>
      <c r="G671" s="104" t="s">
        <v>241</v>
      </c>
      <c r="H671" s="165">
        <v>1166113616</v>
      </c>
      <c r="I671" s="165">
        <v>0</v>
      </c>
      <c r="J671" s="203">
        <v>0</v>
      </c>
      <c r="K671" s="204"/>
    </row>
    <row r="672" spans="1:11" ht="15" customHeight="1" x14ac:dyDescent="0.25">
      <c r="A672" s="205" t="s">
        <v>190</v>
      </c>
      <c r="B672" s="206"/>
      <c r="C672" s="89" t="s">
        <v>47</v>
      </c>
      <c r="D672" s="89" t="s">
        <v>150</v>
      </c>
      <c r="E672" s="89" t="s">
        <v>70</v>
      </c>
      <c r="F672" s="90"/>
      <c r="G672" s="90"/>
      <c r="H672" s="165">
        <v>4354000</v>
      </c>
      <c r="I672" s="165">
        <v>4354000</v>
      </c>
      <c r="J672" s="203">
        <v>4354000</v>
      </c>
      <c r="K672" s="204"/>
    </row>
    <row r="673" spans="1:11" ht="15" customHeight="1" x14ac:dyDescent="0.25">
      <c r="A673" s="205" t="s">
        <v>168</v>
      </c>
      <c r="B673" s="206"/>
      <c r="C673" s="89" t="s">
        <v>47</v>
      </c>
      <c r="D673" s="89" t="s">
        <v>150</v>
      </c>
      <c r="E673" s="89" t="s">
        <v>70</v>
      </c>
      <c r="F673" s="89" t="s">
        <v>167</v>
      </c>
      <c r="G673" s="89"/>
      <c r="H673" s="165">
        <v>4354000</v>
      </c>
      <c r="I673" s="165">
        <v>4354000</v>
      </c>
      <c r="J673" s="203">
        <v>4354000</v>
      </c>
      <c r="K673" s="204"/>
    </row>
    <row r="674" spans="1:11" ht="23.25" customHeight="1" x14ac:dyDescent="0.25">
      <c r="A674" s="201" t="s">
        <v>184</v>
      </c>
      <c r="B674" s="202"/>
      <c r="C674" s="89" t="s">
        <v>47</v>
      </c>
      <c r="D674" s="89" t="s">
        <v>150</v>
      </c>
      <c r="E674" s="89" t="s">
        <v>70</v>
      </c>
      <c r="F674" s="104" t="s">
        <v>188</v>
      </c>
      <c r="G674" s="104"/>
      <c r="H674" s="165">
        <v>4354000</v>
      </c>
      <c r="I674" s="165">
        <v>4354000</v>
      </c>
      <c r="J674" s="203">
        <v>4354000</v>
      </c>
      <c r="K674" s="204"/>
    </row>
    <row r="675" spans="1:11" ht="23.25" customHeight="1" x14ac:dyDescent="0.25">
      <c r="A675" s="201" t="s">
        <v>900</v>
      </c>
      <c r="B675" s="202"/>
      <c r="C675" s="89" t="s">
        <v>47</v>
      </c>
      <c r="D675" s="89" t="s">
        <v>150</v>
      </c>
      <c r="E675" s="89" t="s">
        <v>70</v>
      </c>
      <c r="F675" s="104" t="s">
        <v>901</v>
      </c>
      <c r="G675" s="105"/>
      <c r="H675" s="165">
        <v>4354000</v>
      </c>
      <c r="I675" s="165">
        <v>4354000</v>
      </c>
      <c r="J675" s="203">
        <v>4354000</v>
      </c>
      <c r="K675" s="204"/>
    </row>
    <row r="676" spans="1:11" ht="34.5" customHeight="1" x14ac:dyDescent="0.25">
      <c r="A676" s="201" t="s">
        <v>183</v>
      </c>
      <c r="B676" s="202"/>
      <c r="C676" s="89" t="s">
        <v>47</v>
      </c>
      <c r="D676" s="89" t="s">
        <v>150</v>
      </c>
      <c r="E676" s="89" t="s">
        <v>70</v>
      </c>
      <c r="F676" s="104" t="s">
        <v>902</v>
      </c>
      <c r="G676" s="105"/>
      <c r="H676" s="165">
        <v>4354000</v>
      </c>
      <c r="I676" s="165">
        <v>4354000</v>
      </c>
      <c r="J676" s="203">
        <v>4354000</v>
      </c>
      <c r="K676" s="204"/>
    </row>
    <row r="677" spans="1:11" ht="23.25" customHeight="1" x14ac:dyDescent="0.25">
      <c r="A677" s="201" t="s">
        <v>80</v>
      </c>
      <c r="B677" s="202"/>
      <c r="C677" s="89" t="s">
        <v>47</v>
      </c>
      <c r="D677" s="89" t="s">
        <v>150</v>
      </c>
      <c r="E677" s="89" t="s">
        <v>70</v>
      </c>
      <c r="F677" s="104" t="s">
        <v>902</v>
      </c>
      <c r="G677" s="104" t="s">
        <v>61</v>
      </c>
      <c r="H677" s="165">
        <v>4354000</v>
      </c>
      <c r="I677" s="165">
        <v>4354000</v>
      </c>
      <c r="J677" s="203">
        <v>4354000</v>
      </c>
      <c r="K677" s="204"/>
    </row>
    <row r="678" spans="1:11" ht="15" customHeight="1" x14ac:dyDescent="0.25">
      <c r="A678" s="201" t="s">
        <v>79</v>
      </c>
      <c r="B678" s="202"/>
      <c r="C678" s="89" t="s">
        <v>47</v>
      </c>
      <c r="D678" s="89" t="s">
        <v>150</v>
      </c>
      <c r="E678" s="89" t="s">
        <v>70</v>
      </c>
      <c r="F678" s="104" t="s">
        <v>902</v>
      </c>
      <c r="G678" s="104" t="s">
        <v>75</v>
      </c>
      <c r="H678" s="165">
        <v>4354000</v>
      </c>
      <c r="I678" s="165">
        <v>4354000</v>
      </c>
      <c r="J678" s="203">
        <v>4354000</v>
      </c>
      <c r="K678" s="204"/>
    </row>
    <row r="679" spans="1:11" ht="23.25" customHeight="1" x14ac:dyDescent="0.25">
      <c r="A679" s="205" t="s">
        <v>286</v>
      </c>
      <c r="B679" s="206"/>
      <c r="C679" s="89" t="s">
        <v>47</v>
      </c>
      <c r="D679" s="89" t="s">
        <v>150</v>
      </c>
      <c r="E679" s="89" t="s">
        <v>54</v>
      </c>
      <c r="F679" s="90"/>
      <c r="G679" s="90"/>
      <c r="H679" s="165">
        <v>200000</v>
      </c>
      <c r="I679" s="165">
        <v>200000</v>
      </c>
      <c r="J679" s="203">
        <v>200000</v>
      </c>
      <c r="K679" s="204"/>
    </row>
    <row r="680" spans="1:11" ht="23.25" customHeight="1" x14ac:dyDescent="0.25">
      <c r="A680" s="205" t="s">
        <v>117</v>
      </c>
      <c r="B680" s="206"/>
      <c r="C680" s="89" t="s">
        <v>47</v>
      </c>
      <c r="D680" s="89" t="s">
        <v>150</v>
      </c>
      <c r="E680" s="89" t="s">
        <v>54</v>
      </c>
      <c r="F680" s="89" t="s">
        <v>116</v>
      </c>
      <c r="G680" s="89"/>
      <c r="H680" s="165">
        <v>200000</v>
      </c>
      <c r="I680" s="165">
        <v>200000</v>
      </c>
      <c r="J680" s="203">
        <v>200000</v>
      </c>
      <c r="K680" s="204"/>
    </row>
    <row r="681" spans="1:11" ht="15" customHeight="1" x14ac:dyDescent="0.25">
      <c r="A681" s="201" t="s">
        <v>115</v>
      </c>
      <c r="B681" s="202"/>
      <c r="C681" s="89" t="s">
        <v>47</v>
      </c>
      <c r="D681" s="89" t="s">
        <v>150</v>
      </c>
      <c r="E681" s="89" t="s">
        <v>54</v>
      </c>
      <c r="F681" s="104" t="s">
        <v>114</v>
      </c>
      <c r="G681" s="104"/>
      <c r="H681" s="165">
        <v>200000</v>
      </c>
      <c r="I681" s="165">
        <v>200000</v>
      </c>
      <c r="J681" s="203">
        <v>200000</v>
      </c>
      <c r="K681" s="204"/>
    </row>
    <row r="682" spans="1:11" ht="34.5" customHeight="1" x14ac:dyDescent="0.25">
      <c r="A682" s="201" t="s">
        <v>850</v>
      </c>
      <c r="B682" s="202"/>
      <c r="C682" s="89" t="s">
        <v>47</v>
      </c>
      <c r="D682" s="89" t="s">
        <v>150</v>
      </c>
      <c r="E682" s="89" t="s">
        <v>54</v>
      </c>
      <c r="F682" s="104" t="s">
        <v>851</v>
      </c>
      <c r="G682" s="105"/>
      <c r="H682" s="165">
        <v>200000</v>
      </c>
      <c r="I682" s="165">
        <v>200000</v>
      </c>
      <c r="J682" s="203">
        <v>200000</v>
      </c>
      <c r="K682" s="204"/>
    </row>
    <row r="683" spans="1:11" ht="90.75" customHeight="1" x14ac:dyDescent="0.25">
      <c r="A683" s="201" t="s">
        <v>283</v>
      </c>
      <c r="B683" s="202"/>
      <c r="C683" s="89" t="s">
        <v>47</v>
      </c>
      <c r="D683" s="89" t="s">
        <v>150</v>
      </c>
      <c r="E683" s="89" t="s">
        <v>54</v>
      </c>
      <c r="F683" s="104" t="s">
        <v>852</v>
      </c>
      <c r="G683" s="105"/>
      <c r="H683" s="165">
        <v>200000</v>
      </c>
      <c r="I683" s="165">
        <v>200000</v>
      </c>
      <c r="J683" s="203">
        <v>200000</v>
      </c>
      <c r="K683" s="204"/>
    </row>
    <row r="684" spans="1:11" ht="23.25" customHeight="1" x14ac:dyDescent="0.25">
      <c r="A684" s="201" t="s">
        <v>90</v>
      </c>
      <c r="B684" s="202"/>
      <c r="C684" s="89" t="s">
        <v>47</v>
      </c>
      <c r="D684" s="89" t="s">
        <v>150</v>
      </c>
      <c r="E684" s="89" t="s">
        <v>54</v>
      </c>
      <c r="F684" s="104" t="s">
        <v>852</v>
      </c>
      <c r="G684" s="104" t="s">
        <v>89</v>
      </c>
      <c r="H684" s="165">
        <v>200000</v>
      </c>
      <c r="I684" s="165">
        <v>200000</v>
      </c>
      <c r="J684" s="203">
        <v>200000</v>
      </c>
      <c r="K684" s="204"/>
    </row>
    <row r="685" spans="1:11" ht="23.25" customHeight="1" x14ac:dyDescent="0.25">
      <c r="A685" s="201" t="s">
        <v>88</v>
      </c>
      <c r="B685" s="202"/>
      <c r="C685" s="89" t="s">
        <v>47</v>
      </c>
      <c r="D685" s="89" t="s">
        <v>150</v>
      </c>
      <c r="E685" s="89" t="s">
        <v>54</v>
      </c>
      <c r="F685" s="104" t="s">
        <v>852</v>
      </c>
      <c r="G685" s="104" t="s">
        <v>87</v>
      </c>
      <c r="H685" s="165">
        <v>200000</v>
      </c>
      <c r="I685" s="165">
        <v>200000</v>
      </c>
      <c r="J685" s="203">
        <v>200000</v>
      </c>
      <c r="K685" s="204"/>
    </row>
    <row r="686" spans="1:11" ht="15" customHeight="1" x14ac:dyDescent="0.25">
      <c r="A686" s="205" t="s">
        <v>159</v>
      </c>
      <c r="B686" s="206"/>
      <c r="C686" s="89" t="s">
        <v>47</v>
      </c>
      <c r="D686" s="89" t="s">
        <v>150</v>
      </c>
      <c r="E686" s="89" t="s">
        <v>150</v>
      </c>
      <c r="F686" s="90"/>
      <c r="G686" s="90"/>
      <c r="H686" s="165">
        <v>50230400</v>
      </c>
      <c r="I686" s="165">
        <v>50230400</v>
      </c>
      <c r="J686" s="203">
        <v>50230400</v>
      </c>
      <c r="K686" s="204"/>
    </row>
    <row r="687" spans="1:11" ht="34.5" customHeight="1" x14ac:dyDescent="0.25">
      <c r="A687" s="205" t="s">
        <v>158</v>
      </c>
      <c r="B687" s="206"/>
      <c r="C687" s="89" t="s">
        <v>47</v>
      </c>
      <c r="D687" s="89" t="s">
        <v>150</v>
      </c>
      <c r="E687" s="89" t="s">
        <v>150</v>
      </c>
      <c r="F687" s="89" t="s">
        <v>157</v>
      </c>
      <c r="G687" s="89"/>
      <c r="H687" s="165">
        <v>50230400</v>
      </c>
      <c r="I687" s="165">
        <v>50230400</v>
      </c>
      <c r="J687" s="203">
        <v>50230400</v>
      </c>
      <c r="K687" s="204"/>
    </row>
    <row r="688" spans="1:11" ht="15" customHeight="1" x14ac:dyDescent="0.25">
      <c r="A688" s="201" t="s">
        <v>156</v>
      </c>
      <c r="B688" s="202"/>
      <c r="C688" s="89" t="s">
        <v>47</v>
      </c>
      <c r="D688" s="89" t="s">
        <v>150</v>
      </c>
      <c r="E688" s="89" t="s">
        <v>150</v>
      </c>
      <c r="F688" s="104" t="s">
        <v>155</v>
      </c>
      <c r="G688" s="104"/>
      <c r="H688" s="165">
        <v>1013000</v>
      </c>
      <c r="I688" s="165">
        <v>1013000</v>
      </c>
      <c r="J688" s="203">
        <v>1013000</v>
      </c>
      <c r="K688" s="204"/>
    </row>
    <row r="689" spans="1:11" ht="23.25" customHeight="1" x14ac:dyDescent="0.25">
      <c r="A689" s="201" t="s">
        <v>853</v>
      </c>
      <c r="B689" s="202"/>
      <c r="C689" s="89" t="s">
        <v>47</v>
      </c>
      <c r="D689" s="89" t="s">
        <v>150</v>
      </c>
      <c r="E689" s="89" t="s">
        <v>150</v>
      </c>
      <c r="F689" s="104" t="s">
        <v>154</v>
      </c>
      <c r="G689" s="105"/>
      <c r="H689" s="165">
        <v>1000000</v>
      </c>
      <c r="I689" s="165">
        <v>1000000</v>
      </c>
      <c r="J689" s="203">
        <v>1000000</v>
      </c>
      <c r="K689" s="204"/>
    </row>
    <row r="690" spans="1:11" ht="23.25" customHeight="1" x14ac:dyDescent="0.25">
      <c r="A690" s="201" t="s">
        <v>153</v>
      </c>
      <c r="B690" s="202"/>
      <c r="C690" s="89" t="s">
        <v>47</v>
      </c>
      <c r="D690" s="89" t="s">
        <v>150</v>
      </c>
      <c r="E690" s="89" t="s">
        <v>150</v>
      </c>
      <c r="F690" s="104" t="s">
        <v>152</v>
      </c>
      <c r="G690" s="105"/>
      <c r="H690" s="165">
        <v>1000000</v>
      </c>
      <c r="I690" s="165">
        <v>1000000</v>
      </c>
      <c r="J690" s="203">
        <v>1000000</v>
      </c>
      <c r="K690" s="204"/>
    </row>
    <row r="691" spans="1:11" ht="23.25" customHeight="1" x14ac:dyDescent="0.25">
      <c r="A691" s="201" t="s">
        <v>80</v>
      </c>
      <c r="B691" s="202"/>
      <c r="C691" s="89" t="s">
        <v>47</v>
      </c>
      <c r="D691" s="89" t="s">
        <v>150</v>
      </c>
      <c r="E691" s="89" t="s">
        <v>150</v>
      </c>
      <c r="F691" s="104" t="s">
        <v>152</v>
      </c>
      <c r="G691" s="104" t="s">
        <v>61</v>
      </c>
      <c r="H691" s="165">
        <v>1000000</v>
      </c>
      <c r="I691" s="165">
        <v>1000000</v>
      </c>
      <c r="J691" s="203">
        <v>1000000</v>
      </c>
      <c r="K691" s="204"/>
    </row>
    <row r="692" spans="1:11" ht="15" customHeight="1" x14ac:dyDescent="0.25">
      <c r="A692" s="201" t="s">
        <v>107</v>
      </c>
      <c r="B692" s="202"/>
      <c r="C692" s="89" t="s">
        <v>47</v>
      </c>
      <c r="D692" s="89" t="s">
        <v>150</v>
      </c>
      <c r="E692" s="89" t="s">
        <v>150</v>
      </c>
      <c r="F692" s="104" t="s">
        <v>152</v>
      </c>
      <c r="G692" s="104" t="s">
        <v>64</v>
      </c>
      <c r="H692" s="165">
        <v>1000000</v>
      </c>
      <c r="I692" s="165">
        <v>1000000</v>
      </c>
      <c r="J692" s="203">
        <v>1000000</v>
      </c>
      <c r="K692" s="204"/>
    </row>
    <row r="693" spans="1:11" ht="68.25" customHeight="1" x14ac:dyDescent="0.25">
      <c r="A693" s="201" t="s">
        <v>765</v>
      </c>
      <c r="B693" s="202"/>
      <c r="C693" s="89" t="s">
        <v>47</v>
      </c>
      <c r="D693" s="89" t="s">
        <v>150</v>
      </c>
      <c r="E693" s="89" t="s">
        <v>150</v>
      </c>
      <c r="F693" s="104" t="s">
        <v>766</v>
      </c>
      <c r="G693" s="105"/>
      <c r="H693" s="165">
        <v>13000</v>
      </c>
      <c r="I693" s="165">
        <v>13000</v>
      </c>
      <c r="J693" s="203">
        <v>13000</v>
      </c>
      <c r="K693" s="204"/>
    </row>
    <row r="694" spans="1:11" ht="34.5" customHeight="1" x14ac:dyDescent="0.25">
      <c r="A694" s="201" t="s">
        <v>767</v>
      </c>
      <c r="B694" s="202"/>
      <c r="C694" s="89" t="s">
        <v>47</v>
      </c>
      <c r="D694" s="89" t="s">
        <v>150</v>
      </c>
      <c r="E694" s="89" t="s">
        <v>150</v>
      </c>
      <c r="F694" s="104" t="s">
        <v>768</v>
      </c>
      <c r="G694" s="105"/>
      <c r="H694" s="165">
        <v>13000</v>
      </c>
      <c r="I694" s="165">
        <v>13000</v>
      </c>
      <c r="J694" s="203">
        <v>13000</v>
      </c>
      <c r="K694" s="204"/>
    </row>
    <row r="695" spans="1:11" ht="23.25" customHeight="1" x14ac:dyDescent="0.25">
      <c r="A695" s="201" t="s">
        <v>80</v>
      </c>
      <c r="B695" s="202"/>
      <c r="C695" s="89" t="s">
        <v>47</v>
      </c>
      <c r="D695" s="89" t="s">
        <v>150</v>
      </c>
      <c r="E695" s="89" t="s">
        <v>150</v>
      </c>
      <c r="F695" s="104" t="s">
        <v>768</v>
      </c>
      <c r="G695" s="104" t="s">
        <v>61</v>
      </c>
      <c r="H695" s="165">
        <v>13000</v>
      </c>
      <c r="I695" s="165">
        <v>13000</v>
      </c>
      <c r="J695" s="203">
        <v>13000</v>
      </c>
      <c r="K695" s="204"/>
    </row>
    <row r="696" spans="1:11" ht="15" customHeight="1" x14ac:dyDescent="0.25">
      <c r="A696" s="201" t="s">
        <v>107</v>
      </c>
      <c r="B696" s="202"/>
      <c r="C696" s="89" t="s">
        <v>47</v>
      </c>
      <c r="D696" s="89" t="s">
        <v>150</v>
      </c>
      <c r="E696" s="89" t="s">
        <v>150</v>
      </c>
      <c r="F696" s="104" t="s">
        <v>768</v>
      </c>
      <c r="G696" s="104" t="s">
        <v>64</v>
      </c>
      <c r="H696" s="165">
        <v>13000</v>
      </c>
      <c r="I696" s="165">
        <v>13000</v>
      </c>
      <c r="J696" s="203">
        <v>13000</v>
      </c>
      <c r="K696" s="204"/>
    </row>
    <row r="697" spans="1:11" ht="23.25" customHeight="1" x14ac:dyDescent="0.25">
      <c r="A697" s="201" t="s">
        <v>854</v>
      </c>
      <c r="B697" s="202"/>
      <c r="C697" s="89" t="s">
        <v>47</v>
      </c>
      <c r="D697" s="89" t="s">
        <v>150</v>
      </c>
      <c r="E697" s="89" t="s">
        <v>150</v>
      </c>
      <c r="F697" s="104" t="s">
        <v>456</v>
      </c>
      <c r="G697" s="104"/>
      <c r="H697" s="165">
        <v>300000</v>
      </c>
      <c r="I697" s="165">
        <v>300000</v>
      </c>
      <c r="J697" s="203">
        <v>300000</v>
      </c>
      <c r="K697" s="204"/>
    </row>
    <row r="698" spans="1:11" ht="34.5" customHeight="1" x14ac:dyDescent="0.25">
      <c r="A698" s="201" t="s">
        <v>855</v>
      </c>
      <c r="B698" s="202"/>
      <c r="C698" s="89" t="s">
        <v>47</v>
      </c>
      <c r="D698" s="89" t="s">
        <v>150</v>
      </c>
      <c r="E698" s="89" t="s">
        <v>150</v>
      </c>
      <c r="F698" s="104" t="s">
        <v>856</v>
      </c>
      <c r="G698" s="105"/>
      <c r="H698" s="165">
        <v>300000</v>
      </c>
      <c r="I698" s="165">
        <v>300000</v>
      </c>
      <c r="J698" s="203">
        <v>300000</v>
      </c>
      <c r="K698" s="204"/>
    </row>
    <row r="699" spans="1:11" ht="23.25" customHeight="1" x14ac:dyDescent="0.25">
      <c r="A699" s="201" t="s">
        <v>857</v>
      </c>
      <c r="B699" s="202"/>
      <c r="C699" s="89" t="s">
        <v>47</v>
      </c>
      <c r="D699" s="89" t="s">
        <v>150</v>
      </c>
      <c r="E699" s="89" t="s">
        <v>150</v>
      </c>
      <c r="F699" s="104" t="s">
        <v>858</v>
      </c>
      <c r="G699" s="105"/>
      <c r="H699" s="165">
        <v>300000</v>
      </c>
      <c r="I699" s="165">
        <v>300000</v>
      </c>
      <c r="J699" s="203">
        <v>300000</v>
      </c>
      <c r="K699" s="204"/>
    </row>
    <row r="700" spans="1:11" ht="23.25" customHeight="1" x14ac:dyDescent="0.25">
      <c r="A700" s="201" t="s">
        <v>80</v>
      </c>
      <c r="B700" s="202"/>
      <c r="C700" s="89" t="s">
        <v>47</v>
      </c>
      <c r="D700" s="89" t="s">
        <v>150</v>
      </c>
      <c r="E700" s="89" t="s">
        <v>150</v>
      </c>
      <c r="F700" s="104" t="s">
        <v>858</v>
      </c>
      <c r="G700" s="104" t="s">
        <v>61</v>
      </c>
      <c r="H700" s="165">
        <v>300000</v>
      </c>
      <c r="I700" s="165">
        <v>300000</v>
      </c>
      <c r="J700" s="203">
        <v>300000</v>
      </c>
      <c r="K700" s="204"/>
    </row>
    <row r="701" spans="1:11" ht="15" customHeight="1" x14ac:dyDescent="0.25">
      <c r="A701" s="201" t="s">
        <v>107</v>
      </c>
      <c r="B701" s="202"/>
      <c r="C701" s="89" t="s">
        <v>47</v>
      </c>
      <c r="D701" s="89" t="s">
        <v>150</v>
      </c>
      <c r="E701" s="89" t="s">
        <v>150</v>
      </c>
      <c r="F701" s="104" t="s">
        <v>858</v>
      </c>
      <c r="G701" s="104" t="s">
        <v>64</v>
      </c>
      <c r="H701" s="165">
        <v>300000</v>
      </c>
      <c r="I701" s="165">
        <v>300000</v>
      </c>
      <c r="J701" s="203">
        <v>300000</v>
      </c>
      <c r="K701" s="204"/>
    </row>
    <row r="702" spans="1:11" ht="15" customHeight="1" x14ac:dyDescent="0.25">
      <c r="A702" s="201" t="s">
        <v>115</v>
      </c>
      <c r="B702" s="202"/>
      <c r="C702" s="89" t="s">
        <v>47</v>
      </c>
      <c r="D702" s="89" t="s">
        <v>150</v>
      </c>
      <c r="E702" s="89" t="s">
        <v>150</v>
      </c>
      <c r="F702" s="104" t="s">
        <v>367</v>
      </c>
      <c r="G702" s="104"/>
      <c r="H702" s="165">
        <v>48917400</v>
      </c>
      <c r="I702" s="165">
        <v>48917400</v>
      </c>
      <c r="J702" s="203">
        <v>48917400</v>
      </c>
      <c r="K702" s="204"/>
    </row>
    <row r="703" spans="1:11" ht="23.25" customHeight="1" x14ac:dyDescent="0.25">
      <c r="A703" s="201" t="s">
        <v>113</v>
      </c>
      <c r="B703" s="202"/>
      <c r="C703" s="89" t="s">
        <v>47</v>
      </c>
      <c r="D703" s="89" t="s">
        <v>150</v>
      </c>
      <c r="E703" s="89" t="s">
        <v>150</v>
      </c>
      <c r="F703" s="104" t="s">
        <v>365</v>
      </c>
      <c r="G703" s="105"/>
      <c r="H703" s="165">
        <v>48917400</v>
      </c>
      <c r="I703" s="165">
        <v>48917400</v>
      </c>
      <c r="J703" s="203">
        <v>48917400</v>
      </c>
      <c r="K703" s="204"/>
    </row>
    <row r="704" spans="1:11" ht="23.25" customHeight="1" x14ac:dyDescent="0.25">
      <c r="A704" s="201" t="s">
        <v>151</v>
      </c>
      <c r="B704" s="202"/>
      <c r="C704" s="89" t="s">
        <v>47</v>
      </c>
      <c r="D704" s="89" t="s">
        <v>150</v>
      </c>
      <c r="E704" s="89" t="s">
        <v>150</v>
      </c>
      <c r="F704" s="104" t="s">
        <v>859</v>
      </c>
      <c r="G704" s="105"/>
      <c r="H704" s="165">
        <v>48917400</v>
      </c>
      <c r="I704" s="165">
        <v>48917400</v>
      </c>
      <c r="J704" s="203">
        <v>48917400</v>
      </c>
      <c r="K704" s="204"/>
    </row>
    <row r="705" spans="1:11" ht="23.25" customHeight="1" x14ac:dyDescent="0.25">
      <c r="A705" s="201" t="s">
        <v>80</v>
      </c>
      <c r="B705" s="202"/>
      <c r="C705" s="89" t="s">
        <v>47</v>
      </c>
      <c r="D705" s="89" t="s">
        <v>150</v>
      </c>
      <c r="E705" s="89" t="s">
        <v>150</v>
      </c>
      <c r="F705" s="104" t="s">
        <v>859</v>
      </c>
      <c r="G705" s="104" t="s">
        <v>61</v>
      </c>
      <c r="H705" s="165">
        <v>48917400</v>
      </c>
      <c r="I705" s="165">
        <v>48917400</v>
      </c>
      <c r="J705" s="203">
        <v>48917400</v>
      </c>
      <c r="K705" s="204"/>
    </row>
    <row r="706" spans="1:11" ht="15" customHeight="1" x14ac:dyDescent="0.25">
      <c r="A706" s="201" t="s">
        <v>107</v>
      </c>
      <c r="B706" s="202"/>
      <c r="C706" s="89" t="s">
        <v>47</v>
      </c>
      <c r="D706" s="89" t="s">
        <v>150</v>
      </c>
      <c r="E706" s="89" t="s">
        <v>150</v>
      </c>
      <c r="F706" s="104" t="s">
        <v>859</v>
      </c>
      <c r="G706" s="104" t="s">
        <v>64</v>
      </c>
      <c r="H706" s="165">
        <v>48917400</v>
      </c>
      <c r="I706" s="165">
        <v>48917400</v>
      </c>
      <c r="J706" s="203">
        <v>48917400</v>
      </c>
      <c r="K706" s="204"/>
    </row>
    <row r="707" spans="1:11" ht="15" customHeight="1" x14ac:dyDescent="0.25">
      <c r="A707" s="205" t="s">
        <v>180</v>
      </c>
      <c r="B707" s="206"/>
      <c r="C707" s="89" t="s">
        <v>47</v>
      </c>
      <c r="D707" s="89" t="s">
        <v>150</v>
      </c>
      <c r="E707" s="89" t="s">
        <v>170</v>
      </c>
      <c r="F707" s="90"/>
      <c r="G707" s="90"/>
      <c r="H707" s="165">
        <v>42523900</v>
      </c>
      <c r="I707" s="165">
        <v>43251700</v>
      </c>
      <c r="J707" s="203">
        <v>43345300</v>
      </c>
      <c r="K707" s="204"/>
    </row>
    <row r="708" spans="1:11" ht="15" customHeight="1" x14ac:dyDescent="0.25">
      <c r="A708" s="205" t="s">
        <v>105</v>
      </c>
      <c r="B708" s="206"/>
      <c r="C708" s="89" t="s">
        <v>47</v>
      </c>
      <c r="D708" s="89" t="s">
        <v>150</v>
      </c>
      <c r="E708" s="89" t="s">
        <v>170</v>
      </c>
      <c r="F708" s="89" t="s">
        <v>104</v>
      </c>
      <c r="G708" s="89"/>
      <c r="H708" s="165">
        <v>20791400</v>
      </c>
      <c r="I708" s="165">
        <v>21519200</v>
      </c>
      <c r="J708" s="203">
        <v>21612800</v>
      </c>
      <c r="K708" s="204"/>
    </row>
    <row r="709" spans="1:11" ht="23.25" customHeight="1" x14ac:dyDescent="0.25">
      <c r="A709" s="201" t="s">
        <v>860</v>
      </c>
      <c r="B709" s="202"/>
      <c r="C709" s="89" t="s">
        <v>47</v>
      </c>
      <c r="D709" s="89" t="s">
        <v>150</v>
      </c>
      <c r="E709" s="89" t="s">
        <v>170</v>
      </c>
      <c r="F709" s="104" t="s">
        <v>103</v>
      </c>
      <c r="G709" s="104"/>
      <c r="H709" s="165">
        <v>20791400</v>
      </c>
      <c r="I709" s="165">
        <v>21519200</v>
      </c>
      <c r="J709" s="203">
        <v>21612800</v>
      </c>
      <c r="K709" s="204"/>
    </row>
    <row r="710" spans="1:11" ht="23.25" customHeight="1" x14ac:dyDescent="0.25">
      <c r="A710" s="201" t="s">
        <v>861</v>
      </c>
      <c r="B710" s="202"/>
      <c r="C710" s="89" t="s">
        <v>47</v>
      </c>
      <c r="D710" s="89" t="s">
        <v>150</v>
      </c>
      <c r="E710" s="89" t="s">
        <v>170</v>
      </c>
      <c r="F710" s="104" t="s">
        <v>102</v>
      </c>
      <c r="G710" s="105"/>
      <c r="H710" s="165">
        <v>20791400</v>
      </c>
      <c r="I710" s="165">
        <v>21519200</v>
      </c>
      <c r="J710" s="203">
        <v>21612800</v>
      </c>
      <c r="K710" s="204"/>
    </row>
    <row r="711" spans="1:11" ht="23.25" customHeight="1" x14ac:dyDescent="0.25">
      <c r="A711" s="201" t="s">
        <v>177</v>
      </c>
      <c r="B711" s="202"/>
      <c r="C711" s="89" t="s">
        <v>47</v>
      </c>
      <c r="D711" s="89" t="s">
        <v>150</v>
      </c>
      <c r="E711" s="89" t="s">
        <v>170</v>
      </c>
      <c r="F711" s="104" t="s">
        <v>862</v>
      </c>
      <c r="G711" s="105"/>
      <c r="H711" s="165">
        <v>20791400</v>
      </c>
      <c r="I711" s="165">
        <v>21519200</v>
      </c>
      <c r="J711" s="203">
        <v>21612800</v>
      </c>
      <c r="K711" s="204"/>
    </row>
    <row r="712" spans="1:11" ht="15" customHeight="1" x14ac:dyDescent="0.25">
      <c r="A712" s="201" t="s">
        <v>86</v>
      </c>
      <c r="B712" s="202"/>
      <c r="C712" s="89" t="s">
        <v>47</v>
      </c>
      <c r="D712" s="89" t="s">
        <v>150</v>
      </c>
      <c r="E712" s="89" t="s">
        <v>170</v>
      </c>
      <c r="F712" s="104" t="s">
        <v>862</v>
      </c>
      <c r="G712" s="104" t="s">
        <v>85</v>
      </c>
      <c r="H712" s="165">
        <v>20791400</v>
      </c>
      <c r="I712" s="165">
        <v>21519200</v>
      </c>
      <c r="J712" s="203">
        <v>21612800</v>
      </c>
      <c r="K712" s="204"/>
    </row>
    <row r="713" spans="1:11" ht="23.25" customHeight="1" x14ac:dyDescent="0.25">
      <c r="A713" s="201" t="s">
        <v>257</v>
      </c>
      <c r="B713" s="202"/>
      <c r="C713" s="89" t="s">
        <v>47</v>
      </c>
      <c r="D713" s="89" t="s">
        <v>150</v>
      </c>
      <c r="E713" s="89" t="s">
        <v>170</v>
      </c>
      <c r="F713" s="104" t="s">
        <v>862</v>
      </c>
      <c r="G713" s="104" t="s">
        <v>255</v>
      </c>
      <c r="H713" s="165">
        <v>20791400</v>
      </c>
      <c r="I713" s="165">
        <v>21519200</v>
      </c>
      <c r="J713" s="203">
        <v>21612800</v>
      </c>
      <c r="K713" s="204"/>
    </row>
    <row r="714" spans="1:11" ht="23.25" customHeight="1" x14ac:dyDescent="0.25">
      <c r="A714" s="205" t="s">
        <v>117</v>
      </c>
      <c r="B714" s="206"/>
      <c r="C714" s="89" t="s">
        <v>47</v>
      </c>
      <c r="D714" s="89" t="s">
        <v>150</v>
      </c>
      <c r="E714" s="89" t="s">
        <v>170</v>
      </c>
      <c r="F714" s="89" t="s">
        <v>116</v>
      </c>
      <c r="G714" s="89"/>
      <c r="H714" s="165">
        <v>21732500</v>
      </c>
      <c r="I714" s="165">
        <v>21732500</v>
      </c>
      <c r="J714" s="203">
        <v>21732500</v>
      </c>
      <c r="K714" s="204"/>
    </row>
    <row r="715" spans="1:11" ht="15" customHeight="1" x14ac:dyDescent="0.25">
      <c r="A715" s="201" t="s">
        <v>115</v>
      </c>
      <c r="B715" s="202"/>
      <c r="C715" s="89" t="s">
        <v>47</v>
      </c>
      <c r="D715" s="89" t="s">
        <v>150</v>
      </c>
      <c r="E715" s="89" t="s">
        <v>170</v>
      </c>
      <c r="F715" s="104" t="s">
        <v>114</v>
      </c>
      <c r="G715" s="104"/>
      <c r="H715" s="165">
        <v>21732500</v>
      </c>
      <c r="I715" s="165">
        <v>21732500</v>
      </c>
      <c r="J715" s="203">
        <v>21732500</v>
      </c>
      <c r="K715" s="204"/>
    </row>
    <row r="716" spans="1:11" ht="23.25" customHeight="1" x14ac:dyDescent="0.25">
      <c r="A716" s="201" t="s">
        <v>113</v>
      </c>
      <c r="B716" s="202"/>
      <c r="C716" s="89" t="s">
        <v>47</v>
      </c>
      <c r="D716" s="89" t="s">
        <v>150</v>
      </c>
      <c r="E716" s="89" t="s">
        <v>170</v>
      </c>
      <c r="F716" s="104" t="s">
        <v>112</v>
      </c>
      <c r="G716" s="105"/>
      <c r="H716" s="165">
        <v>21732500</v>
      </c>
      <c r="I716" s="165">
        <v>21732500</v>
      </c>
      <c r="J716" s="203">
        <v>21732500</v>
      </c>
      <c r="K716" s="204"/>
    </row>
    <row r="717" spans="1:11" ht="34.5" customHeight="1" x14ac:dyDescent="0.25">
      <c r="A717" s="201" t="s">
        <v>733</v>
      </c>
      <c r="B717" s="202"/>
      <c r="C717" s="89" t="s">
        <v>47</v>
      </c>
      <c r="D717" s="89" t="s">
        <v>150</v>
      </c>
      <c r="E717" s="89" t="s">
        <v>170</v>
      </c>
      <c r="F717" s="104" t="s">
        <v>734</v>
      </c>
      <c r="G717" s="105"/>
      <c r="H717" s="165">
        <v>21732500</v>
      </c>
      <c r="I717" s="165">
        <v>21732500</v>
      </c>
      <c r="J717" s="203">
        <v>21732500</v>
      </c>
      <c r="K717" s="204"/>
    </row>
    <row r="718" spans="1:11" ht="23.25" customHeight="1" x14ac:dyDescent="0.25">
      <c r="A718" s="201" t="s">
        <v>80</v>
      </c>
      <c r="B718" s="202"/>
      <c r="C718" s="89" t="s">
        <v>47</v>
      </c>
      <c r="D718" s="89" t="s">
        <v>150</v>
      </c>
      <c r="E718" s="89" t="s">
        <v>170</v>
      </c>
      <c r="F718" s="104" t="s">
        <v>734</v>
      </c>
      <c r="G718" s="104" t="s">
        <v>61</v>
      </c>
      <c r="H718" s="165">
        <v>21732500</v>
      </c>
      <c r="I718" s="165">
        <v>21732500</v>
      </c>
      <c r="J718" s="203">
        <v>21732500</v>
      </c>
      <c r="K718" s="204"/>
    </row>
    <row r="719" spans="1:11" ht="15" customHeight="1" x14ac:dyDescent="0.25">
      <c r="A719" s="201" t="s">
        <v>107</v>
      </c>
      <c r="B719" s="202"/>
      <c r="C719" s="89" t="s">
        <v>47</v>
      </c>
      <c r="D719" s="89" t="s">
        <v>150</v>
      </c>
      <c r="E719" s="89" t="s">
        <v>170</v>
      </c>
      <c r="F719" s="104" t="s">
        <v>734</v>
      </c>
      <c r="G719" s="104" t="s">
        <v>64</v>
      </c>
      <c r="H719" s="165">
        <v>21732500</v>
      </c>
      <c r="I719" s="165">
        <v>21732500</v>
      </c>
      <c r="J719" s="203">
        <v>21732500</v>
      </c>
      <c r="K719" s="204"/>
    </row>
    <row r="720" spans="1:11" ht="15" customHeight="1" x14ac:dyDescent="0.25">
      <c r="A720" s="205" t="s">
        <v>682</v>
      </c>
      <c r="B720" s="206"/>
      <c r="C720" s="89" t="s">
        <v>47</v>
      </c>
      <c r="D720" s="89" t="s">
        <v>120</v>
      </c>
      <c r="E720" s="89"/>
      <c r="F720" s="90"/>
      <c r="G720" s="90"/>
      <c r="H720" s="165">
        <v>470024400</v>
      </c>
      <c r="I720" s="165">
        <v>9159200</v>
      </c>
      <c r="J720" s="203">
        <v>9159200</v>
      </c>
      <c r="K720" s="204"/>
    </row>
    <row r="721" spans="1:11" ht="15" customHeight="1" x14ac:dyDescent="0.25">
      <c r="A721" s="205" t="s">
        <v>149</v>
      </c>
      <c r="B721" s="206"/>
      <c r="C721" s="89" t="s">
        <v>47</v>
      </c>
      <c r="D721" s="89" t="s">
        <v>120</v>
      </c>
      <c r="E721" s="89" t="s">
        <v>40</v>
      </c>
      <c r="F721" s="90"/>
      <c r="G721" s="90"/>
      <c r="H721" s="165">
        <v>470024400</v>
      </c>
      <c r="I721" s="165">
        <v>9159200</v>
      </c>
      <c r="J721" s="203">
        <v>9159200</v>
      </c>
      <c r="K721" s="204"/>
    </row>
    <row r="722" spans="1:11" ht="15" customHeight="1" x14ac:dyDescent="0.25">
      <c r="A722" s="205" t="s">
        <v>711</v>
      </c>
      <c r="B722" s="206"/>
      <c r="C722" s="89" t="s">
        <v>47</v>
      </c>
      <c r="D722" s="89" t="s">
        <v>120</v>
      </c>
      <c r="E722" s="89" t="s">
        <v>40</v>
      </c>
      <c r="F722" s="89" t="s">
        <v>148</v>
      </c>
      <c r="G722" s="89"/>
      <c r="H722" s="165">
        <v>8000000</v>
      </c>
      <c r="I722" s="165">
        <v>0</v>
      </c>
      <c r="J722" s="203">
        <v>0</v>
      </c>
      <c r="K722" s="204"/>
    </row>
    <row r="723" spans="1:11" ht="34.5" customHeight="1" x14ac:dyDescent="0.25">
      <c r="A723" s="201" t="s">
        <v>764</v>
      </c>
      <c r="B723" s="202"/>
      <c r="C723" s="89" t="s">
        <v>47</v>
      </c>
      <c r="D723" s="89" t="s">
        <v>120</v>
      </c>
      <c r="E723" s="89" t="s">
        <v>40</v>
      </c>
      <c r="F723" s="104" t="s">
        <v>136</v>
      </c>
      <c r="G723" s="104"/>
      <c r="H723" s="165">
        <v>8000000</v>
      </c>
      <c r="I723" s="165">
        <v>0</v>
      </c>
      <c r="J723" s="203">
        <v>0</v>
      </c>
      <c r="K723" s="204"/>
    </row>
    <row r="724" spans="1:11" ht="57" customHeight="1" x14ac:dyDescent="0.25">
      <c r="A724" s="201" t="s">
        <v>987</v>
      </c>
      <c r="B724" s="202"/>
      <c r="C724" s="89" t="s">
        <v>47</v>
      </c>
      <c r="D724" s="89" t="s">
        <v>120</v>
      </c>
      <c r="E724" s="89" t="s">
        <v>40</v>
      </c>
      <c r="F724" s="104" t="s">
        <v>988</v>
      </c>
      <c r="G724" s="105"/>
      <c r="H724" s="165">
        <v>8000000</v>
      </c>
      <c r="I724" s="165">
        <v>0</v>
      </c>
      <c r="J724" s="203">
        <v>0</v>
      </c>
      <c r="K724" s="204"/>
    </row>
    <row r="725" spans="1:11" ht="34.5" customHeight="1" x14ac:dyDescent="0.25">
      <c r="A725" s="201" t="s">
        <v>989</v>
      </c>
      <c r="B725" s="202"/>
      <c r="C725" s="89" t="s">
        <v>47</v>
      </c>
      <c r="D725" s="89" t="s">
        <v>120</v>
      </c>
      <c r="E725" s="89" t="s">
        <v>40</v>
      </c>
      <c r="F725" s="104" t="s">
        <v>990</v>
      </c>
      <c r="G725" s="105"/>
      <c r="H725" s="165">
        <v>8000000</v>
      </c>
      <c r="I725" s="165">
        <v>0</v>
      </c>
      <c r="J725" s="203">
        <v>0</v>
      </c>
      <c r="K725" s="204"/>
    </row>
    <row r="726" spans="1:11" ht="23.25" customHeight="1" x14ac:dyDescent="0.25">
      <c r="A726" s="201" t="s">
        <v>90</v>
      </c>
      <c r="B726" s="202"/>
      <c r="C726" s="89" t="s">
        <v>47</v>
      </c>
      <c r="D726" s="89" t="s">
        <v>120</v>
      </c>
      <c r="E726" s="89" t="s">
        <v>40</v>
      </c>
      <c r="F726" s="104" t="s">
        <v>990</v>
      </c>
      <c r="G726" s="104" t="s">
        <v>89</v>
      </c>
      <c r="H726" s="165">
        <v>8000000</v>
      </c>
      <c r="I726" s="165">
        <v>0</v>
      </c>
      <c r="J726" s="203">
        <v>0</v>
      </c>
      <c r="K726" s="204"/>
    </row>
    <row r="727" spans="1:11" ht="23.25" customHeight="1" x14ac:dyDescent="0.25">
      <c r="A727" s="201" t="s">
        <v>88</v>
      </c>
      <c r="B727" s="202"/>
      <c r="C727" s="89" t="s">
        <v>47</v>
      </c>
      <c r="D727" s="89" t="s">
        <v>120</v>
      </c>
      <c r="E727" s="89" t="s">
        <v>40</v>
      </c>
      <c r="F727" s="104" t="s">
        <v>990</v>
      </c>
      <c r="G727" s="104" t="s">
        <v>87</v>
      </c>
      <c r="H727" s="165">
        <v>8000000</v>
      </c>
      <c r="I727" s="165">
        <v>0</v>
      </c>
      <c r="J727" s="203">
        <v>0</v>
      </c>
      <c r="K727" s="204"/>
    </row>
    <row r="728" spans="1:11" ht="23.25" customHeight="1" x14ac:dyDescent="0.25">
      <c r="A728" s="205" t="s">
        <v>246</v>
      </c>
      <c r="B728" s="206"/>
      <c r="C728" s="89" t="s">
        <v>47</v>
      </c>
      <c r="D728" s="89" t="s">
        <v>120</v>
      </c>
      <c r="E728" s="89" t="s">
        <v>40</v>
      </c>
      <c r="F728" s="89" t="s">
        <v>245</v>
      </c>
      <c r="G728" s="89"/>
      <c r="H728" s="165">
        <v>452865200</v>
      </c>
      <c r="I728" s="165">
        <v>0</v>
      </c>
      <c r="J728" s="203">
        <v>0</v>
      </c>
      <c r="K728" s="204"/>
    </row>
    <row r="729" spans="1:11" ht="23.25" customHeight="1" x14ac:dyDescent="0.25">
      <c r="A729" s="201" t="s">
        <v>692</v>
      </c>
      <c r="B729" s="202"/>
      <c r="C729" s="89" t="s">
        <v>47</v>
      </c>
      <c r="D729" s="89" t="s">
        <v>120</v>
      </c>
      <c r="E729" s="89" t="s">
        <v>40</v>
      </c>
      <c r="F729" s="104" t="s">
        <v>693</v>
      </c>
      <c r="G729" s="104"/>
      <c r="H729" s="165">
        <v>452865200</v>
      </c>
      <c r="I729" s="165">
        <v>0</v>
      </c>
      <c r="J729" s="203">
        <v>0</v>
      </c>
      <c r="K729" s="204"/>
    </row>
    <row r="730" spans="1:11" ht="15" customHeight="1" x14ac:dyDescent="0.25">
      <c r="A730" s="201" t="s">
        <v>864</v>
      </c>
      <c r="B730" s="202"/>
      <c r="C730" s="89" t="s">
        <v>47</v>
      </c>
      <c r="D730" s="89" t="s">
        <v>120</v>
      </c>
      <c r="E730" s="89" t="s">
        <v>40</v>
      </c>
      <c r="F730" s="104" t="s">
        <v>865</v>
      </c>
      <c r="G730" s="105"/>
      <c r="H730" s="165">
        <v>452865200</v>
      </c>
      <c r="I730" s="165">
        <v>0</v>
      </c>
      <c r="J730" s="203">
        <v>0</v>
      </c>
      <c r="K730" s="204"/>
    </row>
    <row r="731" spans="1:11" ht="15" customHeight="1" x14ac:dyDescent="0.25">
      <c r="A731" s="201" t="s">
        <v>866</v>
      </c>
      <c r="B731" s="202"/>
      <c r="C731" s="89" t="s">
        <v>47</v>
      </c>
      <c r="D731" s="89" t="s">
        <v>120</v>
      </c>
      <c r="E731" s="89" t="s">
        <v>40</v>
      </c>
      <c r="F731" s="104" t="s">
        <v>867</v>
      </c>
      <c r="G731" s="105"/>
      <c r="H731" s="165">
        <v>452865200</v>
      </c>
      <c r="I731" s="165">
        <v>0</v>
      </c>
      <c r="J731" s="203">
        <v>0</v>
      </c>
      <c r="K731" s="204"/>
    </row>
    <row r="732" spans="1:11" ht="23.25" customHeight="1" x14ac:dyDescent="0.25">
      <c r="A732" s="201" t="s">
        <v>244</v>
      </c>
      <c r="B732" s="202"/>
      <c r="C732" s="89" t="s">
        <v>47</v>
      </c>
      <c r="D732" s="89" t="s">
        <v>120</v>
      </c>
      <c r="E732" s="89" t="s">
        <v>40</v>
      </c>
      <c r="F732" s="104" t="s">
        <v>867</v>
      </c>
      <c r="G732" s="104" t="s">
        <v>243</v>
      </c>
      <c r="H732" s="165">
        <v>452865200</v>
      </c>
      <c r="I732" s="165">
        <v>0</v>
      </c>
      <c r="J732" s="203">
        <v>0</v>
      </c>
      <c r="K732" s="204"/>
    </row>
    <row r="733" spans="1:11" ht="15" customHeight="1" x14ac:dyDescent="0.25">
      <c r="A733" s="201" t="s">
        <v>242</v>
      </c>
      <c r="B733" s="202"/>
      <c r="C733" s="89" t="s">
        <v>47</v>
      </c>
      <c r="D733" s="89" t="s">
        <v>120</v>
      </c>
      <c r="E733" s="89" t="s">
        <v>40</v>
      </c>
      <c r="F733" s="104" t="s">
        <v>867</v>
      </c>
      <c r="G733" s="104" t="s">
        <v>241</v>
      </c>
      <c r="H733" s="165">
        <v>452865200</v>
      </c>
      <c r="I733" s="165">
        <v>0</v>
      </c>
      <c r="J733" s="203">
        <v>0</v>
      </c>
      <c r="K733" s="204"/>
    </row>
    <row r="734" spans="1:11" ht="15" customHeight="1" x14ac:dyDescent="0.25">
      <c r="A734" s="205" t="s">
        <v>268</v>
      </c>
      <c r="B734" s="206"/>
      <c r="C734" s="89" t="s">
        <v>47</v>
      </c>
      <c r="D734" s="89" t="s">
        <v>120</v>
      </c>
      <c r="E734" s="89" t="s">
        <v>40</v>
      </c>
      <c r="F734" s="89" t="s">
        <v>267</v>
      </c>
      <c r="G734" s="89"/>
      <c r="H734" s="165">
        <v>9159200</v>
      </c>
      <c r="I734" s="165">
        <v>9159200</v>
      </c>
      <c r="J734" s="203">
        <v>9159200</v>
      </c>
      <c r="K734" s="204"/>
    </row>
    <row r="735" spans="1:11" ht="15" customHeight="1" x14ac:dyDescent="0.25">
      <c r="A735" s="201" t="s">
        <v>597</v>
      </c>
      <c r="B735" s="202"/>
      <c r="C735" s="89" t="s">
        <v>47</v>
      </c>
      <c r="D735" s="89" t="s">
        <v>120</v>
      </c>
      <c r="E735" s="89" t="s">
        <v>40</v>
      </c>
      <c r="F735" s="104" t="s">
        <v>275</v>
      </c>
      <c r="G735" s="105"/>
      <c r="H735" s="165">
        <v>9159200</v>
      </c>
      <c r="I735" s="165">
        <v>9159200</v>
      </c>
      <c r="J735" s="203">
        <v>9159200</v>
      </c>
      <c r="K735" s="204"/>
    </row>
    <row r="736" spans="1:11" ht="23.25" customHeight="1" x14ac:dyDescent="0.25">
      <c r="A736" s="201" t="s">
        <v>90</v>
      </c>
      <c r="B736" s="202"/>
      <c r="C736" s="89" t="s">
        <v>47</v>
      </c>
      <c r="D736" s="89" t="s">
        <v>120</v>
      </c>
      <c r="E736" s="89" t="s">
        <v>40</v>
      </c>
      <c r="F736" s="104" t="s">
        <v>275</v>
      </c>
      <c r="G736" s="104" t="s">
        <v>89</v>
      </c>
      <c r="H736" s="165">
        <v>8000000</v>
      </c>
      <c r="I736" s="165">
        <v>8000000</v>
      </c>
      <c r="J736" s="203">
        <v>8000000</v>
      </c>
      <c r="K736" s="204"/>
    </row>
    <row r="737" spans="1:11" ht="23.25" customHeight="1" x14ac:dyDescent="0.25">
      <c r="A737" s="201" t="s">
        <v>88</v>
      </c>
      <c r="B737" s="202"/>
      <c r="C737" s="89" t="s">
        <v>47</v>
      </c>
      <c r="D737" s="89" t="s">
        <v>120</v>
      </c>
      <c r="E737" s="89" t="s">
        <v>40</v>
      </c>
      <c r="F737" s="104" t="s">
        <v>275</v>
      </c>
      <c r="G737" s="104" t="s">
        <v>87</v>
      </c>
      <c r="H737" s="165">
        <v>8000000</v>
      </c>
      <c r="I737" s="165">
        <v>8000000</v>
      </c>
      <c r="J737" s="203">
        <v>8000000</v>
      </c>
      <c r="K737" s="204"/>
    </row>
    <row r="738" spans="1:11" ht="15" customHeight="1" x14ac:dyDescent="0.25">
      <c r="A738" s="201" t="s">
        <v>86</v>
      </c>
      <c r="B738" s="202"/>
      <c r="C738" s="89" t="s">
        <v>47</v>
      </c>
      <c r="D738" s="89" t="s">
        <v>120</v>
      </c>
      <c r="E738" s="89" t="s">
        <v>40</v>
      </c>
      <c r="F738" s="104" t="s">
        <v>275</v>
      </c>
      <c r="G738" s="104" t="s">
        <v>85</v>
      </c>
      <c r="H738" s="165">
        <v>1159200</v>
      </c>
      <c r="I738" s="165">
        <v>1159200</v>
      </c>
      <c r="J738" s="203">
        <v>1159200</v>
      </c>
      <c r="K738" s="204"/>
    </row>
    <row r="739" spans="1:11" ht="23.25" customHeight="1" x14ac:dyDescent="0.25">
      <c r="A739" s="201" t="s">
        <v>257</v>
      </c>
      <c r="B739" s="202"/>
      <c r="C739" s="89" t="s">
        <v>47</v>
      </c>
      <c r="D739" s="89" t="s">
        <v>120</v>
      </c>
      <c r="E739" s="89" t="s">
        <v>40</v>
      </c>
      <c r="F739" s="104" t="s">
        <v>275</v>
      </c>
      <c r="G739" s="104" t="s">
        <v>255</v>
      </c>
      <c r="H739" s="165">
        <v>1159200</v>
      </c>
      <c r="I739" s="165">
        <v>1159200</v>
      </c>
      <c r="J739" s="203">
        <v>1159200</v>
      </c>
      <c r="K739" s="204"/>
    </row>
    <row r="740" spans="1:11" ht="15" customHeight="1" x14ac:dyDescent="0.25">
      <c r="A740" s="205" t="s">
        <v>683</v>
      </c>
      <c r="B740" s="206"/>
      <c r="C740" s="89" t="s">
        <v>47</v>
      </c>
      <c r="D740" s="89" t="s">
        <v>161</v>
      </c>
      <c r="E740" s="89"/>
      <c r="F740" s="90"/>
      <c r="G740" s="90"/>
      <c r="H740" s="165">
        <v>203097600</v>
      </c>
      <c r="I740" s="165">
        <v>162772940</v>
      </c>
      <c r="J740" s="203">
        <v>124651830</v>
      </c>
      <c r="K740" s="204"/>
    </row>
    <row r="741" spans="1:11" ht="15" customHeight="1" x14ac:dyDescent="0.25">
      <c r="A741" s="205" t="s">
        <v>274</v>
      </c>
      <c r="B741" s="206"/>
      <c r="C741" s="89" t="s">
        <v>47</v>
      </c>
      <c r="D741" s="89" t="s">
        <v>161</v>
      </c>
      <c r="E741" s="89" t="s">
        <v>40</v>
      </c>
      <c r="F741" s="90"/>
      <c r="G741" s="90"/>
      <c r="H741" s="165">
        <v>26500000</v>
      </c>
      <c r="I741" s="165">
        <v>26500000</v>
      </c>
      <c r="J741" s="203">
        <v>26500000</v>
      </c>
      <c r="K741" s="204"/>
    </row>
    <row r="742" spans="1:11" ht="15" customHeight="1" x14ac:dyDescent="0.25">
      <c r="A742" s="205" t="s">
        <v>105</v>
      </c>
      <c r="B742" s="206"/>
      <c r="C742" s="89" t="s">
        <v>47</v>
      </c>
      <c r="D742" s="89" t="s">
        <v>161</v>
      </c>
      <c r="E742" s="89" t="s">
        <v>40</v>
      </c>
      <c r="F742" s="89" t="s">
        <v>104</v>
      </c>
      <c r="G742" s="89"/>
      <c r="H742" s="165">
        <v>26500000</v>
      </c>
      <c r="I742" s="165">
        <v>26500000</v>
      </c>
      <c r="J742" s="203">
        <v>26500000</v>
      </c>
      <c r="K742" s="204"/>
    </row>
    <row r="743" spans="1:11" ht="15" customHeight="1" x14ac:dyDescent="0.25">
      <c r="A743" s="201" t="s">
        <v>270</v>
      </c>
      <c r="B743" s="202"/>
      <c r="C743" s="89" t="s">
        <v>47</v>
      </c>
      <c r="D743" s="89" t="s">
        <v>161</v>
      </c>
      <c r="E743" s="89" t="s">
        <v>40</v>
      </c>
      <c r="F743" s="104" t="s">
        <v>269</v>
      </c>
      <c r="G743" s="104"/>
      <c r="H743" s="165">
        <v>26500000</v>
      </c>
      <c r="I743" s="165">
        <v>26500000</v>
      </c>
      <c r="J743" s="203">
        <v>26500000</v>
      </c>
      <c r="K743" s="204"/>
    </row>
    <row r="744" spans="1:11" ht="34.5" customHeight="1" x14ac:dyDescent="0.25">
      <c r="A744" s="201" t="s">
        <v>273</v>
      </c>
      <c r="B744" s="202"/>
      <c r="C744" s="89" t="s">
        <v>47</v>
      </c>
      <c r="D744" s="89" t="s">
        <v>161</v>
      </c>
      <c r="E744" s="89" t="s">
        <v>40</v>
      </c>
      <c r="F744" s="104" t="s">
        <v>868</v>
      </c>
      <c r="G744" s="105"/>
      <c r="H744" s="165">
        <v>26500000</v>
      </c>
      <c r="I744" s="165">
        <v>26500000</v>
      </c>
      <c r="J744" s="203">
        <v>26500000</v>
      </c>
      <c r="K744" s="204"/>
    </row>
    <row r="745" spans="1:11" ht="23.25" customHeight="1" x14ac:dyDescent="0.25">
      <c r="A745" s="201" t="s">
        <v>272</v>
      </c>
      <c r="B745" s="202"/>
      <c r="C745" s="89" t="s">
        <v>47</v>
      </c>
      <c r="D745" s="89" t="s">
        <v>161</v>
      </c>
      <c r="E745" s="89" t="s">
        <v>40</v>
      </c>
      <c r="F745" s="104" t="s">
        <v>869</v>
      </c>
      <c r="G745" s="105"/>
      <c r="H745" s="165">
        <v>26500000</v>
      </c>
      <c r="I745" s="165">
        <v>26500000</v>
      </c>
      <c r="J745" s="203">
        <v>26500000</v>
      </c>
      <c r="K745" s="204"/>
    </row>
    <row r="746" spans="1:11" ht="15" customHeight="1" x14ac:dyDescent="0.25">
      <c r="A746" s="201" t="s">
        <v>86</v>
      </c>
      <c r="B746" s="202"/>
      <c r="C746" s="89" t="s">
        <v>47</v>
      </c>
      <c r="D746" s="89" t="s">
        <v>161</v>
      </c>
      <c r="E746" s="89" t="s">
        <v>40</v>
      </c>
      <c r="F746" s="104" t="s">
        <v>869</v>
      </c>
      <c r="G746" s="104" t="s">
        <v>85</v>
      </c>
      <c r="H746" s="165">
        <v>26500000</v>
      </c>
      <c r="I746" s="165">
        <v>26500000</v>
      </c>
      <c r="J746" s="203">
        <v>26500000</v>
      </c>
      <c r="K746" s="204"/>
    </row>
    <row r="747" spans="1:11" ht="23.25" customHeight="1" x14ac:dyDescent="0.25">
      <c r="A747" s="201" t="s">
        <v>257</v>
      </c>
      <c r="B747" s="202"/>
      <c r="C747" s="89" t="s">
        <v>47</v>
      </c>
      <c r="D747" s="89" t="s">
        <v>161</v>
      </c>
      <c r="E747" s="89" t="s">
        <v>40</v>
      </c>
      <c r="F747" s="104" t="s">
        <v>869</v>
      </c>
      <c r="G747" s="104" t="s">
        <v>255</v>
      </c>
      <c r="H747" s="165">
        <v>26500000</v>
      </c>
      <c r="I747" s="165">
        <v>26500000</v>
      </c>
      <c r="J747" s="203">
        <v>26500000</v>
      </c>
      <c r="K747" s="204"/>
    </row>
    <row r="748" spans="1:11" ht="15" customHeight="1" x14ac:dyDescent="0.25">
      <c r="A748" s="205" t="s">
        <v>271</v>
      </c>
      <c r="B748" s="206"/>
      <c r="C748" s="89" t="s">
        <v>47</v>
      </c>
      <c r="D748" s="89" t="s">
        <v>161</v>
      </c>
      <c r="E748" s="89" t="s">
        <v>70</v>
      </c>
      <c r="F748" s="90"/>
      <c r="G748" s="90"/>
      <c r="H748" s="165">
        <v>12500000</v>
      </c>
      <c r="I748" s="165">
        <v>12500000</v>
      </c>
      <c r="J748" s="203">
        <v>12500000</v>
      </c>
      <c r="K748" s="204"/>
    </row>
    <row r="749" spans="1:11" ht="15" customHeight="1" x14ac:dyDescent="0.25">
      <c r="A749" s="205" t="s">
        <v>105</v>
      </c>
      <c r="B749" s="206"/>
      <c r="C749" s="89" t="s">
        <v>47</v>
      </c>
      <c r="D749" s="89" t="s">
        <v>161</v>
      </c>
      <c r="E749" s="89" t="s">
        <v>70</v>
      </c>
      <c r="F749" s="89" t="s">
        <v>104</v>
      </c>
      <c r="G749" s="89"/>
      <c r="H749" s="165">
        <v>4000000</v>
      </c>
      <c r="I749" s="165">
        <v>4000000</v>
      </c>
      <c r="J749" s="203">
        <v>4000000</v>
      </c>
      <c r="K749" s="204"/>
    </row>
    <row r="750" spans="1:11" ht="15" customHeight="1" x14ac:dyDescent="0.25">
      <c r="A750" s="201" t="s">
        <v>270</v>
      </c>
      <c r="B750" s="202"/>
      <c r="C750" s="89" t="s">
        <v>47</v>
      </c>
      <c r="D750" s="89" t="s">
        <v>161</v>
      </c>
      <c r="E750" s="89" t="s">
        <v>70</v>
      </c>
      <c r="F750" s="104" t="s">
        <v>269</v>
      </c>
      <c r="G750" s="104"/>
      <c r="H750" s="165">
        <v>4000000</v>
      </c>
      <c r="I750" s="165">
        <v>4000000</v>
      </c>
      <c r="J750" s="203">
        <v>4000000</v>
      </c>
      <c r="K750" s="204"/>
    </row>
    <row r="751" spans="1:11" ht="23.25" customHeight="1" x14ac:dyDescent="0.25">
      <c r="A751" s="201" t="s">
        <v>1002</v>
      </c>
      <c r="B751" s="202"/>
      <c r="C751" s="89" t="s">
        <v>47</v>
      </c>
      <c r="D751" s="89" t="s">
        <v>161</v>
      </c>
      <c r="E751" s="89" t="s">
        <v>70</v>
      </c>
      <c r="F751" s="104" t="s">
        <v>1003</v>
      </c>
      <c r="G751" s="105"/>
      <c r="H751" s="165">
        <v>4000000</v>
      </c>
      <c r="I751" s="165">
        <v>4000000</v>
      </c>
      <c r="J751" s="203">
        <v>4000000</v>
      </c>
      <c r="K751" s="204"/>
    </row>
    <row r="752" spans="1:11" ht="23.25" customHeight="1" x14ac:dyDescent="0.25">
      <c r="A752" s="201" t="s">
        <v>1004</v>
      </c>
      <c r="B752" s="202"/>
      <c r="C752" s="89" t="s">
        <v>47</v>
      </c>
      <c r="D752" s="89" t="s">
        <v>161</v>
      </c>
      <c r="E752" s="89" t="s">
        <v>70</v>
      </c>
      <c r="F752" s="104" t="s">
        <v>1005</v>
      </c>
      <c r="G752" s="105"/>
      <c r="H752" s="165">
        <v>4000000</v>
      </c>
      <c r="I752" s="165">
        <v>4000000</v>
      </c>
      <c r="J752" s="203">
        <v>4000000</v>
      </c>
      <c r="K752" s="204"/>
    </row>
    <row r="753" spans="1:11" ht="15" customHeight="1" x14ac:dyDescent="0.25">
      <c r="A753" s="201" t="s">
        <v>86</v>
      </c>
      <c r="B753" s="202"/>
      <c r="C753" s="89" t="s">
        <v>47</v>
      </c>
      <c r="D753" s="89" t="s">
        <v>161</v>
      </c>
      <c r="E753" s="89" t="s">
        <v>70</v>
      </c>
      <c r="F753" s="104" t="s">
        <v>1005</v>
      </c>
      <c r="G753" s="104" t="s">
        <v>85</v>
      </c>
      <c r="H753" s="165">
        <v>4000000</v>
      </c>
      <c r="I753" s="165">
        <v>4000000</v>
      </c>
      <c r="J753" s="203">
        <v>4000000</v>
      </c>
      <c r="K753" s="204"/>
    </row>
    <row r="754" spans="1:11" ht="23.25" customHeight="1" x14ac:dyDescent="0.25">
      <c r="A754" s="201" t="s">
        <v>257</v>
      </c>
      <c r="B754" s="202"/>
      <c r="C754" s="89" t="s">
        <v>47</v>
      </c>
      <c r="D754" s="89" t="s">
        <v>161</v>
      </c>
      <c r="E754" s="89" t="s">
        <v>70</v>
      </c>
      <c r="F754" s="104" t="s">
        <v>1005</v>
      </c>
      <c r="G754" s="104" t="s">
        <v>255</v>
      </c>
      <c r="H754" s="165">
        <v>4000000</v>
      </c>
      <c r="I754" s="165">
        <v>4000000</v>
      </c>
      <c r="J754" s="203">
        <v>4000000</v>
      </c>
      <c r="K754" s="204"/>
    </row>
    <row r="755" spans="1:11" ht="15" customHeight="1" x14ac:dyDescent="0.25">
      <c r="A755" s="205" t="s">
        <v>268</v>
      </c>
      <c r="B755" s="206"/>
      <c r="C755" s="89" t="s">
        <v>47</v>
      </c>
      <c r="D755" s="89" t="s">
        <v>161</v>
      </c>
      <c r="E755" s="89" t="s">
        <v>70</v>
      </c>
      <c r="F755" s="89" t="s">
        <v>267</v>
      </c>
      <c r="G755" s="89"/>
      <c r="H755" s="165">
        <v>8500000</v>
      </c>
      <c r="I755" s="165">
        <v>8500000</v>
      </c>
      <c r="J755" s="203">
        <v>8500000</v>
      </c>
      <c r="K755" s="204"/>
    </row>
    <row r="756" spans="1:11" ht="15" customHeight="1" x14ac:dyDescent="0.25">
      <c r="A756" s="201" t="s">
        <v>607</v>
      </c>
      <c r="B756" s="202"/>
      <c r="C756" s="89" t="s">
        <v>47</v>
      </c>
      <c r="D756" s="89" t="s">
        <v>161</v>
      </c>
      <c r="E756" s="89" t="s">
        <v>70</v>
      </c>
      <c r="F756" s="104" t="s">
        <v>266</v>
      </c>
      <c r="G756" s="105"/>
      <c r="H756" s="165">
        <v>8500000</v>
      </c>
      <c r="I756" s="165">
        <v>8500000</v>
      </c>
      <c r="J756" s="203">
        <v>8500000</v>
      </c>
      <c r="K756" s="204"/>
    </row>
    <row r="757" spans="1:11" ht="15" customHeight="1" x14ac:dyDescent="0.25">
      <c r="A757" s="201" t="s">
        <v>86</v>
      </c>
      <c r="B757" s="202"/>
      <c r="C757" s="89" t="s">
        <v>47</v>
      </c>
      <c r="D757" s="89" t="s">
        <v>161</v>
      </c>
      <c r="E757" s="89" t="s">
        <v>70</v>
      </c>
      <c r="F757" s="104" t="s">
        <v>266</v>
      </c>
      <c r="G757" s="104" t="s">
        <v>85</v>
      </c>
      <c r="H757" s="165">
        <v>8500000</v>
      </c>
      <c r="I757" s="165">
        <v>8500000</v>
      </c>
      <c r="J757" s="203">
        <v>8500000</v>
      </c>
      <c r="K757" s="204"/>
    </row>
    <row r="758" spans="1:11" ht="23.25" customHeight="1" x14ac:dyDescent="0.25">
      <c r="A758" s="201" t="s">
        <v>257</v>
      </c>
      <c r="B758" s="202"/>
      <c r="C758" s="89" t="s">
        <v>47</v>
      </c>
      <c r="D758" s="89" t="s">
        <v>161</v>
      </c>
      <c r="E758" s="89" t="s">
        <v>70</v>
      </c>
      <c r="F758" s="104" t="s">
        <v>266</v>
      </c>
      <c r="G758" s="104" t="s">
        <v>255</v>
      </c>
      <c r="H758" s="165">
        <v>8500000</v>
      </c>
      <c r="I758" s="165">
        <v>8500000</v>
      </c>
      <c r="J758" s="203">
        <v>8500000</v>
      </c>
      <c r="K758" s="204"/>
    </row>
    <row r="759" spans="1:11" ht="15" customHeight="1" x14ac:dyDescent="0.25">
      <c r="A759" s="205" t="s">
        <v>169</v>
      </c>
      <c r="B759" s="206"/>
      <c r="C759" s="89" t="s">
        <v>47</v>
      </c>
      <c r="D759" s="89" t="s">
        <v>161</v>
      </c>
      <c r="E759" s="89" t="s">
        <v>48</v>
      </c>
      <c r="F759" s="90"/>
      <c r="G759" s="90"/>
      <c r="H759" s="165">
        <v>163797600</v>
      </c>
      <c r="I759" s="165">
        <v>123472940</v>
      </c>
      <c r="J759" s="203">
        <v>85351830</v>
      </c>
      <c r="K759" s="204"/>
    </row>
    <row r="760" spans="1:11" ht="15" customHeight="1" x14ac:dyDescent="0.25">
      <c r="A760" s="205" t="s">
        <v>265</v>
      </c>
      <c r="B760" s="206"/>
      <c r="C760" s="89" t="s">
        <v>47</v>
      </c>
      <c r="D760" s="89" t="s">
        <v>161</v>
      </c>
      <c r="E760" s="89" t="s">
        <v>48</v>
      </c>
      <c r="F760" s="89" t="s">
        <v>264</v>
      </c>
      <c r="G760" s="89"/>
      <c r="H760" s="165">
        <v>163797600</v>
      </c>
      <c r="I760" s="165">
        <v>123472940</v>
      </c>
      <c r="J760" s="203">
        <v>85351830</v>
      </c>
      <c r="K760" s="204"/>
    </row>
    <row r="761" spans="1:11" ht="15" customHeight="1" x14ac:dyDescent="0.25">
      <c r="A761" s="201" t="s">
        <v>263</v>
      </c>
      <c r="B761" s="202"/>
      <c r="C761" s="89" t="s">
        <v>47</v>
      </c>
      <c r="D761" s="89" t="s">
        <v>161</v>
      </c>
      <c r="E761" s="89" t="s">
        <v>48</v>
      </c>
      <c r="F761" s="104" t="s">
        <v>262</v>
      </c>
      <c r="G761" s="104"/>
      <c r="H761" s="165">
        <v>30194600</v>
      </c>
      <c r="I761" s="165">
        <v>26732940</v>
      </c>
      <c r="J761" s="203">
        <v>30770830</v>
      </c>
      <c r="K761" s="204"/>
    </row>
    <row r="762" spans="1:11" ht="45.75" customHeight="1" x14ac:dyDescent="0.25">
      <c r="A762" s="201" t="s">
        <v>622</v>
      </c>
      <c r="B762" s="202"/>
      <c r="C762" s="89" t="s">
        <v>47</v>
      </c>
      <c r="D762" s="89" t="s">
        <v>161</v>
      </c>
      <c r="E762" s="89" t="s">
        <v>48</v>
      </c>
      <c r="F762" s="104" t="s">
        <v>261</v>
      </c>
      <c r="G762" s="105"/>
      <c r="H762" s="165">
        <v>30194600</v>
      </c>
      <c r="I762" s="165">
        <v>26732940</v>
      </c>
      <c r="J762" s="203">
        <v>30770830</v>
      </c>
      <c r="K762" s="204"/>
    </row>
    <row r="763" spans="1:11" ht="23.25" customHeight="1" x14ac:dyDescent="0.25">
      <c r="A763" s="201" t="s">
        <v>260</v>
      </c>
      <c r="B763" s="202"/>
      <c r="C763" s="89" t="s">
        <v>47</v>
      </c>
      <c r="D763" s="89" t="s">
        <v>161</v>
      </c>
      <c r="E763" s="89" t="s">
        <v>48</v>
      </c>
      <c r="F763" s="104" t="s">
        <v>259</v>
      </c>
      <c r="G763" s="105"/>
      <c r="H763" s="165">
        <v>3595700</v>
      </c>
      <c r="I763" s="165">
        <v>3644940</v>
      </c>
      <c r="J763" s="203">
        <v>4171930</v>
      </c>
      <c r="K763" s="204"/>
    </row>
    <row r="764" spans="1:11" ht="15" customHeight="1" x14ac:dyDescent="0.25">
      <c r="A764" s="201" t="s">
        <v>86</v>
      </c>
      <c r="B764" s="202"/>
      <c r="C764" s="89" t="s">
        <v>47</v>
      </c>
      <c r="D764" s="89" t="s">
        <v>161</v>
      </c>
      <c r="E764" s="89" t="s">
        <v>48</v>
      </c>
      <c r="F764" s="104" t="s">
        <v>259</v>
      </c>
      <c r="G764" s="104" t="s">
        <v>85</v>
      </c>
      <c r="H764" s="165">
        <v>3595700</v>
      </c>
      <c r="I764" s="165">
        <v>3644940</v>
      </c>
      <c r="J764" s="203">
        <v>4171930</v>
      </c>
      <c r="K764" s="204"/>
    </row>
    <row r="765" spans="1:11" ht="23.25" customHeight="1" x14ac:dyDescent="0.25">
      <c r="A765" s="201" t="s">
        <v>257</v>
      </c>
      <c r="B765" s="202"/>
      <c r="C765" s="89" t="s">
        <v>47</v>
      </c>
      <c r="D765" s="89" t="s">
        <v>161</v>
      </c>
      <c r="E765" s="89" t="s">
        <v>48</v>
      </c>
      <c r="F765" s="104" t="s">
        <v>259</v>
      </c>
      <c r="G765" s="104" t="s">
        <v>255</v>
      </c>
      <c r="H765" s="165">
        <v>3595700</v>
      </c>
      <c r="I765" s="165">
        <v>3644940</v>
      </c>
      <c r="J765" s="203">
        <v>4171930</v>
      </c>
      <c r="K765" s="204"/>
    </row>
    <row r="766" spans="1:11" ht="23.25" customHeight="1" x14ac:dyDescent="0.25">
      <c r="A766" s="201" t="s">
        <v>258</v>
      </c>
      <c r="B766" s="202"/>
      <c r="C766" s="89" t="s">
        <v>47</v>
      </c>
      <c r="D766" s="89" t="s">
        <v>161</v>
      </c>
      <c r="E766" s="89" t="s">
        <v>48</v>
      </c>
      <c r="F766" s="104" t="s">
        <v>256</v>
      </c>
      <c r="G766" s="105"/>
      <c r="H766" s="165">
        <v>26598900</v>
      </c>
      <c r="I766" s="165">
        <v>23088000</v>
      </c>
      <c r="J766" s="203">
        <v>26598900</v>
      </c>
      <c r="K766" s="204"/>
    </row>
    <row r="767" spans="1:11" ht="15" customHeight="1" x14ac:dyDescent="0.25">
      <c r="A767" s="201" t="s">
        <v>86</v>
      </c>
      <c r="B767" s="202"/>
      <c r="C767" s="89" t="s">
        <v>47</v>
      </c>
      <c r="D767" s="89" t="s">
        <v>161</v>
      </c>
      <c r="E767" s="89" t="s">
        <v>48</v>
      </c>
      <c r="F767" s="104" t="s">
        <v>256</v>
      </c>
      <c r="G767" s="104" t="s">
        <v>85</v>
      </c>
      <c r="H767" s="165">
        <v>26598900</v>
      </c>
      <c r="I767" s="165">
        <v>23088000</v>
      </c>
      <c r="J767" s="203">
        <v>26598900</v>
      </c>
      <c r="K767" s="204"/>
    </row>
    <row r="768" spans="1:11" ht="23.25" customHeight="1" x14ac:dyDescent="0.25">
      <c r="A768" s="201" t="s">
        <v>257</v>
      </c>
      <c r="B768" s="202"/>
      <c r="C768" s="89" t="s">
        <v>47</v>
      </c>
      <c r="D768" s="89" t="s">
        <v>161</v>
      </c>
      <c r="E768" s="89" t="s">
        <v>48</v>
      </c>
      <c r="F768" s="104" t="s">
        <v>256</v>
      </c>
      <c r="G768" s="104" t="s">
        <v>255</v>
      </c>
      <c r="H768" s="165">
        <v>26598900</v>
      </c>
      <c r="I768" s="165">
        <v>23088000</v>
      </c>
      <c r="J768" s="203">
        <v>26598900</v>
      </c>
      <c r="K768" s="204"/>
    </row>
    <row r="769" spans="1:11" ht="34.5" customHeight="1" x14ac:dyDescent="0.25">
      <c r="A769" s="201" t="s">
        <v>254</v>
      </c>
      <c r="B769" s="202"/>
      <c r="C769" s="89" t="s">
        <v>47</v>
      </c>
      <c r="D769" s="89" t="s">
        <v>161</v>
      </c>
      <c r="E769" s="89" t="s">
        <v>48</v>
      </c>
      <c r="F769" s="104" t="s">
        <v>253</v>
      </c>
      <c r="G769" s="104"/>
      <c r="H769" s="165">
        <v>103096000</v>
      </c>
      <c r="I769" s="165">
        <v>66710000</v>
      </c>
      <c r="J769" s="203">
        <v>54581000</v>
      </c>
      <c r="K769" s="204"/>
    </row>
    <row r="770" spans="1:11" ht="45.75" customHeight="1" x14ac:dyDescent="0.25">
      <c r="A770" s="201" t="s">
        <v>870</v>
      </c>
      <c r="B770" s="202"/>
      <c r="C770" s="89" t="s">
        <v>47</v>
      </c>
      <c r="D770" s="89" t="s">
        <v>161</v>
      </c>
      <c r="E770" s="89" t="s">
        <v>48</v>
      </c>
      <c r="F770" s="104" t="s">
        <v>252</v>
      </c>
      <c r="G770" s="105"/>
      <c r="H770" s="165">
        <v>103096000</v>
      </c>
      <c r="I770" s="165">
        <v>66710000</v>
      </c>
      <c r="J770" s="203">
        <v>54581000</v>
      </c>
      <c r="K770" s="204"/>
    </row>
    <row r="771" spans="1:11" ht="45.75" customHeight="1" x14ac:dyDescent="0.25">
      <c r="A771" s="201" t="s">
        <v>251</v>
      </c>
      <c r="B771" s="202"/>
      <c r="C771" s="89" t="s">
        <v>47</v>
      </c>
      <c r="D771" s="89" t="s">
        <v>161</v>
      </c>
      <c r="E771" s="89" t="s">
        <v>48</v>
      </c>
      <c r="F771" s="104" t="s">
        <v>250</v>
      </c>
      <c r="G771" s="105"/>
      <c r="H771" s="165">
        <v>103096000</v>
      </c>
      <c r="I771" s="165">
        <v>66710000</v>
      </c>
      <c r="J771" s="203">
        <v>54581000</v>
      </c>
      <c r="K771" s="204"/>
    </row>
    <row r="772" spans="1:11" ht="23.25" customHeight="1" x14ac:dyDescent="0.25">
      <c r="A772" s="201" t="s">
        <v>244</v>
      </c>
      <c r="B772" s="202"/>
      <c r="C772" s="89" t="s">
        <v>47</v>
      </c>
      <c r="D772" s="89" t="s">
        <v>161</v>
      </c>
      <c r="E772" s="89" t="s">
        <v>48</v>
      </c>
      <c r="F772" s="104" t="s">
        <v>250</v>
      </c>
      <c r="G772" s="104" t="s">
        <v>243</v>
      </c>
      <c r="H772" s="165">
        <v>103096000</v>
      </c>
      <c r="I772" s="165">
        <v>66710000</v>
      </c>
      <c r="J772" s="203">
        <v>54581000</v>
      </c>
      <c r="K772" s="204"/>
    </row>
    <row r="773" spans="1:11" ht="15" customHeight="1" x14ac:dyDescent="0.25">
      <c r="A773" s="201" t="s">
        <v>242</v>
      </c>
      <c r="B773" s="202"/>
      <c r="C773" s="89" t="s">
        <v>47</v>
      </c>
      <c r="D773" s="89" t="s">
        <v>161</v>
      </c>
      <c r="E773" s="89" t="s">
        <v>48</v>
      </c>
      <c r="F773" s="104" t="s">
        <v>250</v>
      </c>
      <c r="G773" s="104" t="s">
        <v>241</v>
      </c>
      <c r="H773" s="165">
        <v>103096000</v>
      </c>
      <c r="I773" s="165">
        <v>66710000</v>
      </c>
      <c r="J773" s="203">
        <v>54581000</v>
      </c>
      <c r="K773" s="204"/>
    </row>
    <row r="774" spans="1:11" ht="23.25" customHeight="1" x14ac:dyDescent="0.25">
      <c r="A774" s="201" t="s">
        <v>1101</v>
      </c>
      <c r="B774" s="202"/>
      <c r="C774" s="89" t="s">
        <v>47</v>
      </c>
      <c r="D774" s="89" t="s">
        <v>161</v>
      </c>
      <c r="E774" s="89" t="s">
        <v>48</v>
      </c>
      <c r="F774" s="104" t="s">
        <v>1102</v>
      </c>
      <c r="G774" s="104"/>
      <c r="H774" s="165">
        <v>30507000</v>
      </c>
      <c r="I774" s="165">
        <v>30030000</v>
      </c>
      <c r="J774" s="203">
        <v>0</v>
      </c>
      <c r="K774" s="204"/>
    </row>
    <row r="775" spans="1:11" ht="34.5" customHeight="1" x14ac:dyDescent="0.25">
      <c r="A775" s="201" t="s">
        <v>1103</v>
      </c>
      <c r="B775" s="202"/>
      <c r="C775" s="89" t="s">
        <v>47</v>
      </c>
      <c r="D775" s="89" t="s">
        <v>161</v>
      </c>
      <c r="E775" s="89" t="s">
        <v>48</v>
      </c>
      <c r="F775" s="104" t="s">
        <v>1104</v>
      </c>
      <c r="G775" s="105"/>
      <c r="H775" s="165">
        <v>30507000</v>
      </c>
      <c r="I775" s="165">
        <v>30030000</v>
      </c>
      <c r="J775" s="203">
        <v>0</v>
      </c>
      <c r="K775" s="204"/>
    </row>
    <row r="776" spans="1:11" ht="23.25" customHeight="1" x14ac:dyDescent="0.25">
      <c r="A776" s="201" t="s">
        <v>1105</v>
      </c>
      <c r="B776" s="202"/>
      <c r="C776" s="89" t="s">
        <v>47</v>
      </c>
      <c r="D776" s="89" t="s">
        <v>161</v>
      </c>
      <c r="E776" s="89" t="s">
        <v>48</v>
      </c>
      <c r="F776" s="104" t="s">
        <v>1106</v>
      </c>
      <c r="G776" s="105"/>
      <c r="H776" s="165">
        <v>30507000</v>
      </c>
      <c r="I776" s="165">
        <v>30030000</v>
      </c>
      <c r="J776" s="203">
        <v>0</v>
      </c>
      <c r="K776" s="204"/>
    </row>
    <row r="777" spans="1:11" ht="15" customHeight="1" x14ac:dyDescent="0.25">
      <c r="A777" s="201" t="s">
        <v>86</v>
      </c>
      <c r="B777" s="202"/>
      <c r="C777" s="89" t="s">
        <v>47</v>
      </c>
      <c r="D777" s="89" t="s">
        <v>161</v>
      </c>
      <c r="E777" s="89" t="s">
        <v>48</v>
      </c>
      <c r="F777" s="104" t="s">
        <v>1106</v>
      </c>
      <c r="G777" s="104" t="s">
        <v>85</v>
      </c>
      <c r="H777" s="165">
        <v>30507000</v>
      </c>
      <c r="I777" s="165">
        <v>30030000</v>
      </c>
      <c r="J777" s="203">
        <v>0</v>
      </c>
      <c r="K777" s="204"/>
    </row>
    <row r="778" spans="1:11" ht="23.25" customHeight="1" x14ac:dyDescent="0.25">
      <c r="A778" s="201" t="s">
        <v>257</v>
      </c>
      <c r="B778" s="202"/>
      <c r="C778" s="89" t="s">
        <v>47</v>
      </c>
      <c r="D778" s="89" t="s">
        <v>161</v>
      </c>
      <c r="E778" s="89" t="s">
        <v>48</v>
      </c>
      <c r="F778" s="104" t="s">
        <v>1106</v>
      </c>
      <c r="G778" s="104" t="s">
        <v>255</v>
      </c>
      <c r="H778" s="165">
        <v>30507000</v>
      </c>
      <c r="I778" s="165">
        <v>30030000</v>
      </c>
      <c r="J778" s="203">
        <v>0</v>
      </c>
      <c r="K778" s="204"/>
    </row>
    <row r="779" spans="1:11" ht="15" customHeight="1" x14ac:dyDescent="0.25">
      <c r="A779" s="205" t="s">
        <v>249</v>
      </c>
      <c r="B779" s="206"/>
      <c r="C779" s="89" t="s">
        <v>47</v>
      </c>
      <c r="D779" s="89" t="s">
        <v>161</v>
      </c>
      <c r="E779" s="89" t="s">
        <v>204</v>
      </c>
      <c r="F779" s="90"/>
      <c r="G779" s="90"/>
      <c r="H779" s="165">
        <v>300000</v>
      </c>
      <c r="I779" s="165">
        <v>300000</v>
      </c>
      <c r="J779" s="203">
        <v>300000</v>
      </c>
      <c r="K779" s="204"/>
    </row>
    <row r="780" spans="1:11" ht="15" customHeight="1" x14ac:dyDescent="0.25">
      <c r="A780" s="205" t="s">
        <v>105</v>
      </c>
      <c r="B780" s="206"/>
      <c r="C780" s="89" t="s">
        <v>47</v>
      </c>
      <c r="D780" s="89" t="s">
        <v>161</v>
      </c>
      <c r="E780" s="89" t="s">
        <v>204</v>
      </c>
      <c r="F780" s="89" t="s">
        <v>104</v>
      </c>
      <c r="G780" s="89"/>
      <c r="H780" s="165">
        <v>300000</v>
      </c>
      <c r="I780" s="165">
        <v>300000</v>
      </c>
      <c r="J780" s="203">
        <v>300000</v>
      </c>
      <c r="K780" s="204"/>
    </row>
    <row r="781" spans="1:11" ht="23.25" customHeight="1" x14ac:dyDescent="0.25">
      <c r="A781" s="201" t="s">
        <v>248</v>
      </c>
      <c r="B781" s="202"/>
      <c r="C781" s="89" t="s">
        <v>47</v>
      </c>
      <c r="D781" s="89" t="s">
        <v>161</v>
      </c>
      <c r="E781" s="89" t="s">
        <v>204</v>
      </c>
      <c r="F781" s="104" t="s">
        <v>871</v>
      </c>
      <c r="G781" s="104"/>
      <c r="H781" s="165">
        <v>300000</v>
      </c>
      <c r="I781" s="165">
        <v>300000</v>
      </c>
      <c r="J781" s="203">
        <v>300000</v>
      </c>
      <c r="K781" s="204"/>
    </row>
    <row r="782" spans="1:11" ht="23.25" customHeight="1" x14ac:dyDescent="0.25">
      <c r="A782" s="201" t="s">
        <v>872</v>
      </c>
      <c r="B782" s="202"/>
      <c r="C782" s="89" t="s">
        <v>47</v>
      </c>
      <c r="D782" s="89" t="s">
        <v>161</v>
      </c>
      <c r="E782" s="89" t="s">
        <v>204</v>
      </c>
      <c r="F782" s="104" t="s">
        <v>873</v>
      </c>
      <c r="G782" s="105"/>
      <c r="H782" s="165">
        <v>300000</v>
      </c>
      <c r="I782" s="165">
        <v>300000</v>
      </c>
      <c r="J782" s="203">
        <v>300000</v>
      </c>
      <c r="K782" s="204"/>
    </row>
    <row r="783" spans="1:11" ht="23.25" customHeight="1" x14ac:dyDescent="0.25">
      <c r="A783" s="201" t="s">
        <v>247</v>
      </c>
      <c r="B783" s="202"/>
      <c r="C783" s="89" t="s">
        <v>47</v>
      </c>
      <c r="D783" s="89" t="s">
        <v>161</v>
      </c>
      <c r="E783" s="89" t="s">
        <v>204</v>
      </c>
      <c r="F783" s="104" t="s">
        <v>874</v>
      </c>
      <c r="G783" s="105"/>
      <c r="H783" s="165">
        <v>300000</v>
      </c>
      <c r="I783" s="165">
        <v>300000</v>
      </c>
      <c r="J783" s="203">
        <v>300000</v>
      </c>
      <c r="K783" s="204"/>
    </row>
    <row r="784" spans="1:11" ht="23.25" customHeight="1" x14ac:dyDescent="0.25">
      <c r="A784" s="201" t="s">
        <v>80</v>
      </c>
      <c r="B784" s="202"/>
      <c r="C784" s="89" t="s">
        <v>47</v>
      </c>
      <c r="D784" s="89" t="s">
        <v>161</v>
      </c>
      <c r="E784" s="89" t="s">
        <v>204</v>
      </c>
      <c r="F784" s="104" t="s">
        <v>874</v>
      </c>
      <c r="G784" s="104" t="s">
        <v>61</v>
      </c>
      <c r="H784" s="165">
        <v>300000</v>
      </c>
      <c r="I784" s="165">
        <v>300000</v>
      </c>
      <c r="J784" s="203">
        <v>300000</v>
      </c>
      <c r="K784" s="204"/>
    </row>
    <row r="785" spans="1:11" ht="45.75" customHeight="1" x14ac:dyDescent="0.25">
      <c r="A785" s="201" t="s">
        <v>186</v>
      </c>
      <c r="B785" s="202"/>
      <c r="C785" s="89" t="s">
        <v>47</v>
      </c>
      <c r="D785" s="89" t="s">
        <v>161</v>
      </c>
      <c r="E785" s="89" t="s">
        <v>204</v>
      </c>
      <c r="F785" s="104" t="s">
        <v>874</v>
      </c>
      <c r="G785" s="104" t="s">
        <v>185</v>
      </c>
      <c r="H785" s="165">
        <v>300000</v>
      </c>
      <c r="I785" s="165">
        <v>300000</v>
      </c>
      <c r="J785" s="203">
        <v>300000</v>
      </c>
      <c r="K785" s="204"/>
    </row>
    <row r="786" spans="1:11" ht="15" customHeight="1" x14ac:dyDescent="0.25">
      <c r="A786" s="205" t="s">
        <v>684</v>
      </c>
      <c r="B786" s="206"/>
      <c r="C786" s="89" t="s">
        <v>47</v>
      </c>
      <c r="D786" s="89" t="s">
        <v>77</v>
      </c>
      <c r="E786" s="89"/>
      <c r="F786" s="90"/>
      <c r="G786" s="90"/>
      <c r="H786" s="165">
        <v>35000000</v>
      </c>
      <c r="I786" s="165">
        <v>35000000</v>
      </c>
      <c r="J786" s="203">
        <v>35000000</v>
      </c>
      <c r="K786" s="204"/>
    </row>
    <row r="787" spans="1:11" ht="15" customHeight="1" x14ac:dyDescent="0.25">
      <c r="A787" s="205" t="s">
        <v>109</v>
      </c>
      <c r="B787" s="206"/>
      <c r="C787" s="89" t="s">
        <v>47</v>
      </c>
      <c r="D787" s="89" t="s">
        <v>77</v>
      </c>
      <c r="E787" s="89" t="s">
        <v>40</v>
      </c>
      <c r="F787" s="90"/>
      <c r="G787" s="90"/>
      <c r="H787" s="165">
        <v>35000000</v>
      </c>
      <c r="I787" s="165">
        <v>35000000</v>
      </c>
      <c r="J787" s="203">
        <v>35000000</v>
      </c>
      <c r="K787" s="204"/>
    </row>
    <row r="788" spans="1:11" ht="15" customHeight="1" x14ac:dyDescent="0.25">
      <c r="A788" s="205" t="s">
        <v>101</v>
      </c>
      <c r="B788" s="206"/>
      <c r="C788" s="89" t="s">
        <v>47</v>
      </c>
      <c r="D788" s="89" t="s">
        <v>77</v>
      </c>
      <c r="E788" s="89" t="s">
        <v>40</v>
      </c>
      <c r="F788" s="89" t="s">
        <v>100</v>
      </c>
      <c r="G788" s="89"/>
      <c r="H788" s="165">
        <v>35000000</v>
      </c>
      <c r="I788" s="165">
        <v>35000000</v>
      </c>
      <c r="J788" s="203">
        <v>35000000</v>
      </c>
      <c r="K788" s="204"/>
    </row>
    <row r="789" spans="1:11" ht="15" customHeight="1" x14ac:dyDescent="0.25">
      <c r="A789" s="201" t="s">
        <v>99</v>
      </c>
      <c r="B789" s="202"/>
      <c r="C789" s="89" t="s">
        <v>47</v>
      </c>
      <c r="D789" s="89" t="s">
        <v>77</v>
      </c>
      <c r="E789" s="89" t="s">
        <v>40</v>
      </c>
      <c r="F789" s="104" t="s">
        <v>98</v>
      </c>
      <c r="G789" s="104"/>
      <c r="H789" s="165">
        <v>35000000</v>
      </c>
      <c r="I789" s="165">
        <v>35000000</v>
      </c>
      <c r="J789" s="203">
        <v>35000000</v>
      </c>
      <c r="K789" s="204"/>
    </row>
    <row r="790" spans="1:11" ht="34.5" customHeight="1" x14ac:dyDescent="0.25">
      <c r="A790" s="201" t="s">
        <v>97</v>
      </c>
      <c r="B790" s="202"/>
      <c r="C790" s="89" t="s">
        <v>47</v>
      </c>
      <c r="D790" s="89" t="s">
        <v>77</v>
      </c>
      <c r="E790" s="89" t="s">
        <v>40</v>
      </c>
      <c r="F790" s="104" t="s">
        <v>96</v>
      </c>
      <c r="G790" s="105"/>
      <c r="H790" s="165">
        <v>35000000</v>
      </c>
      <c r="I790" s="165">
        <v>35000000</v>
      </c>
      <c r="J790" s="203">
        <v>35000000</v>
      </c>
      <c r="K790" s="204"/>
    </row>
    <row r="791" spans="1:11" ht="34.5" customHeight="1" x14ac:dyDescent="0.25">
      <c r="A791" s="201" t="s">
        <v>982</v>
      </c>
      <c r="B791" s="202"/>
      <c r="C791" s="89" t="s">
        <v>47</v>
      </c>
      <c r="D791" s="89" t="s">
        <v>77</v>
      </c>
      <c r="E791" s="89" t="s">
        <v>40</v>
      </c>
      <c r="F791" s="104" t="s">
        <v>983</v>
      </c>
      <c r="G791" s="105"/>
      <c r="H791" s="165">
        <v>35000000</v>
      </c>
      <c r="I791" s="165">
        <v>35000000</v>
      </c>
      <c r="J791" s="203">
        <v>35000000</v>
      </c>
      <c r="K791" s="204"/>
    </row>
    <row r="792" spans="1:11" ht="23.25" customHeight="1" x14ac:dyDescent="0.25">
      <c r="A792" s="201" t="s">
        <v>90</v>
      </c>
      <c r="B792" s="202"/>
      <c r="C792" s="89" t="s">
        <v>47</v>
      </c>
      <c r="D792" s="89" t="s">
        <v>77</v>
      </c>
      <c r="E792" s="89" t="s">
        <v>40</v>
      </c>
      <c r="F792" s="104" t="s">
        <v>983</v>
      </c>
      <c r="G792" s="104" t="s">
        <v>89</v>
      </c>
      <c r="H792" s="165">
        <v>35000000</v>
      </c>
      <c r="I792" s="165">
        <v>35000000</v>
      </c>
      <c r="J792" s="203">
        <v>35000000</v>
      </c>
      <c r="K792" s="204"/>
    </row>
    <row r="793" spans="1:11" ht="23.25" customHeight="1" x14ac:dyDescent="0.25">
      <c r="A793" s="201" t="s">
        <v>88</v>
      </c>
      <c r="B793" s="202"/>
      <c r="C793" s="89" t="s">
        <v>47</v>
      </c>
      <c r="D793" s="89" t="s">
        <v>77</v>
      </c>
      <c r="E793" s="89" t="s">
        <v>40</v>
      </c>
      <c r="F793" s="104" t="s">
        <v>983</v>
      </c>
      <c r="G793" s="104" t="s">
        <v>87</v>
      </c>
      <c r="H793" s="165">
        <v>35000000</v>
      </c>
      <c r="I793" s="165">
        <v>35000000</v>
      </c>
      <c r="J793" s="203">
        <v>35000000</v>
      </c>
      <c r="K793" s="204"/>
    </row>
    <row r="794" spans="1:11" ht="15" customHeight="1" x14ac:dyDescent="0.25">
      <c r="A794" s="205" t="s">
        <v>685</v>
      </c>
      <c r="B794" s="206"/>
      <c r="C794" s="89" t="s">
        <v>47</v>
      </c>
      <c r="D794" s="89" t="s">
        <v>229</v>
      </c>
      <c r="E794" s="89"/>
      <c r="F794" s="90"/>
      <c r="G794" s="90"/>
      <c r="H794" s="165">
        <v>86913000</v>
      </c>
      <c r="I794" s="165">
        <v>70851600</v>
      </c>
      <c r="J794" s="203">
        <v>70851600</v>
      </c>
      <c r="K794" s="204"/>
    </row>
    <row r="795" spans="1:11" ht="15" customHeight="1" x14ac:dyDescent="0.25">
      <c r="A795" s="205" t="s">
        <v>240</v>
      </c>
      <c r="B795" s="206"/>
      <c r="C795" s="89" t="s">
        <v>47</v>
      </c>
      <c r="D795" s="89" t="s">
        <v>229</v>
      </c>
      <c r="E795" s="89" t="s">
        <v>40</v>
      </c>
      <c r="F795" s="90"/>
      <c r="G795" s="90"/>
      <c r="H795" s="165">
        <v>50290700</v>
      </c>
      <c r="I795" s="165">
        <v>50290700</v>
      </c>
      <c r="J795" s="203">
        <v>50290700</v>
      </c>
      <c r="K795" s="204"/>
    </row>
    <row r="796" spans="1:11" ht="34.5" customHeight="1" x14ac:dyDescent="0.25">
      <c r="A796" s="205" t="s">
        <v>158</v>
      </c>
      <c r="B796" s="206"/>
      <c r="C796" s="89" t="s">
        <v>47</v>
      </c>
      <c r="D796" s="89" t="s">
        <v>229</v>
      </c>
      <c r="E796" s="89" t="s">
        <v>40</v>
      </c>
      <c r="F796" s="89" t="s">
        <v>157</v>
      </c>
      <c r="G796" s="89"/>
      <c r="H796" s="165">
        <v>50290700</v>
      </c>
      <c r="I796" s="165">
        <v>50290700</v>
      </c>
      <c r="J796" s="203">
        <v>50290700</v>
      </c>
      <c r="K796" s="204"/>
    </row>
    <row r="797" spans="1:11" ht="45.75" customHeight="1" x14ac:dyDescent="0.25">
      <c r="A797" s="201" t="s">
        <v>735</v>
      </c>
      <c r="B797" s="202"/>
      <c r="C797" s="89" t="s">
        <v>47</v>
      </c>
      <c r="D797" s="89" t="s">
        <v>229</v>
      </c>
      <c r="E797" s="89" t="s">
        <v>40</v>
      </c>
      <c r="F797" s="104" t="s">
        <v>237</v>
      </c>
      <c r="G797" s="104"/>
      <c r="H797" s="165">
        <v>50290700</v>
      </c>
      <c r="I797" s="165">
        <v>50290700</v>
      </c>
      <c r="J797" s="203">
        <v>50290700</v>
      </c>
      <c r="K797" s="204"/>
    </row>
    <row r="798" spans="1:11" ht="34.5" customHeight="1" x14ac:dyDescent="0.25">
      <c r="A798" s="201" t="s">
        <v>236</v>
      </c>
      <c r="B798" s="202"/>
      <c r="C798" s="89" t="s">
        <v>47</v>
      </c>
      <c r="D798" s="89" t="s">
        <v>229</v>
      </c>
      <c r="E798" s="89" t="s">
        <v>40</v>
      </c>
      <c r="F798" s="104" t="s">
        <v>235</v>
      </c>
      <c r="G798" s="105"/>
      <c r="H798" s="165">
        <v>50290700</v>
      </c>
      <c r="I798" s="165">
        <v>50290700</v>
      </c>
      <c r="J798" s="203">
        <v>50290700</v>
      </c>
      <c r="K798" s="204"/>
    </row>
    <row r="799" spans="1:11" ht="102" customHeight="1" x14ac:dyDescent="0.25">
      <c r="A799" s="201" t="s">
        <v>875</v>
      </c>
      <c r="B799" s="202"/>
      <c r="C799" s="89" t="s">
        <v>47</v>
      </c>
      <c r="D799" s="89" t="s">
        <v>229</v>
      </c>
      <c r="E799" s="89" t="s">
        <v>40</v>
      </c>
      <c r="F799" s="104" t="s">
        <v>234</v>
      </c>
      <c r="G799" s="105"/>
      <c r="H799" s="165">
        <v>50290700</v>
      </c>
      <c r="I799" s="165">
        <v>50290700</v>
      </c>
      <c r="J799" s="203">
        <v>50290700</v>
      </c>
      <c r="K799" s="204"/>
    </row>
    <row r="800" spans="1:11" ht="23.25" customHeight="1" x14ac:dyDescent="0.25">
      <c r="A800" s="201" t="s">
        <v>90</v>
      </c>
      <c r="B800" s="202"/>
      <c r="C800" s="89" t="s">
        <v>47</v>
      </c>
      <c r="D800" s="89" t="s">
        <v>229</v>
      </c>
      <c r="E800" s="89" t="s">
        <v>40</v>
      </c>
      <c r="F800" s="104" t="s">
        <v>234</v>
      </c>
      <c r="G800" s="104" t="s">
        <v>89</v>
      </c>
      <c r="H800" s="165">
        <v>480000</v>
      </c>
      <c r="I800" s="165">
        <v>480000</v>
      </c>
      <c r="J800" s="203">
        <v>480000</v>
      </c>
      <c r="K800" s="204"/>
    </row>
    <row r="801" spans="1:11" ht="23.25" customHeight="1" x14ac:dyDescent="0.25">
      <c r="A801" s="201" t="s">
        <v>88</v>
      </c>
      <c r="B801" s="202"/>
      <c r="C801" s="89" t="s">
        <v>47</v>
      </c>
      <c r="D801" s="89" t="s">
        <v>229</v>
      </c>
      <c r="E801" s="89" t="s">
        <v>40</v>
      </c>
      <c r="F801" s="104" t="s">
        <v>234</v>
      </c>
      <c r="G801" s="104" t="s">
        <v>87</v>
      </c>
      <c r="H801" s="165">
        <v>480000</v>
      </c>
      <c r="I801" s="165">
        <v>480000</v>
      </c>
      <c r="J801" s="203">
        <v>480000</v>
      </c>
      <c r="K801" s="204"/>
    </row>
    <row r="802" spans="1:11" ht="23.25" customHeight="1" x14ac:dyDescent="0.25">
      <c r="A802" s="201" t="s">
        <v>80</v>
      </c>
      <c r="B802" s="202"/>
      <c r="C802" s="89" t="s">
        <v>47</v>
      </c>
      <c r="D802" s="89" t="s">
        <v>229</v>
      </c>
      <c r="E802" s="89" t="s">
        <v>40</v>
      </c>
      <c r="F802" s="104" t="s">
        <v>234</v>
      </c>
      <c r="G802" s="104" t="s">
        <v>61</v>
      </c>
      <c r="H802" s="165">
        <v>49810700</v>
      </c>
      <c r="I802" s="165">
        <v>49810700</v>
      </c>
      <c r="J802" s="203">
        <v>49810700</v>
      </c>
      <c r="K802" s="204"/>
    </row>
    <row r="803" spans="1:11" ht="15" customHeight="1" x14ac:dyDescent="0.25">
      <c r="A803" s="201" t="s">
        <v>79</v>
      </c>
      <c r="B803" s="202"/>
      <c r="C803" s="89" t="s">
        <v>47</v>
      </c>
      <c r="D803" s="89" t="s">
        <v>229</v>
      </c>
      <c r="E803" s="89" t="s">
        <v>40</v>
      </c>
      <c r="F803" s="104" t="s">
        <v>234</v>
      </c>
      <c r="G803" s="104" t="s">
        <v>75</v>
      </c>
      <c r="H803" s="165">
        <v>49810700</v>
      </c>
      <c r="I803" s="165">
        <v>49810700</v>
      </c>
      <c r="J803" s="203">
        <v>49810700</v>
      </c>
      <c r="K803" s="204"/>
    </row>
    <row r="804" spans="1:11" ht="15" customHeight="1" x14ac:dyDescent="0.25">
      <c r="A804" s="205" t="s">
        <v>239</v>
      </c>
      <c r="B804" s="206"/>
      <c r="C804" s="89" t="s">
        <v>47</v>
      </c>
      <c r="D804" s="89" t="s">
        <v>229</v>
      </c>
      <c r="E804" s="89" t="s">
        <v>44</v>
      </c>
      <c r="F804" s="90"/>
      <c r="G804" s="90"/>
      <c r="H804" s="165">
        <v>10000000</v>
      </c>
      <c r="I804" s="165">
        <v>10000000</v>
      </c>
      <c r="J804" s="203">
        <v>10000000</v>
      </c>
      <c r="K804" s="204"/>
    </row>
    <row r="805" spans="1:11" ht="34.5" customHeight="1" x14ac:dyDescent="0.25">
      <c r="A805" s="205" t="s">
        <v>158</v>
      </c>
      <c r="B805" s="206"/>
      <c r="C805" s="89" t="s">
        <v>47</v>
      </c>
      <c r="D805" s="89" t="s">
        <v>229</v>
      </c>
      <c r="E805" s="89" t="s">
        <v>44</v>
      </c>
      <c r="F805" s="89" t="s">
        <v>157</v>
      </c>
      <c r="G805" s="89"/>
      <c r="H805" s="165">
        <v>10000000</v>
      </c>
      <c r="I805" s="165">
        <v>10000000</v>
      </c>
      <c r="J805" s="203">
        <v>10000000</v>
      </c>
      <c r="K805" s="204"/>
    </row>
    <row r="806" spans="1:11" ht="45.75" customHeight="1" x14ac:dyDescent="0.25">
      <c r="A806" s="201" t="s">
        <v>735</v>
      </c>
      <c r="B806" s="202"/>
      <c r="C806" s="89" t="s">
        <v>47</v>
      </c>
      <c r="D806" s="89" t="s">
        <v>229</v>
      </c>
      <c r="E806" s="89" t="s">
        <v>44</v>
      </c>
      <c r="F806" s="104" t="s">
        <v>237</v>
      </c>
      <c r="G806" s="104"/>
      <c r="H806" s="165">
        <v>10000000</v>
      </c>
      <c r="I806" s="165">
        <v>10000000</v>
      </c>
      <c r="J806" s="203">
        <v>10000000</v>
      </c>
      <c r="K806" s="204"/>
    </row>
    <row r="807" spans="1:11" ht="34.5" customHeight="1" x14ac:dyDescent="0.25">
      <c r="A807" s="201" t="s">
        <v>236</v>
      </c>
      <c r="B807" s="202"/>
      <c r="C807" s="89" t="s">
        <v>47</v>
      </c>
      <c r="D807" s="89" t="s">
        <v>229</v>
      </c>
      <c r="E807" s="89" t="s">
        <v>44</v>
      </c>
      <c r="F807" s="104" t="s">
        <v>235</v>
      </c>
      <c r="G807" s="105"/>
      <c r="H807" s="165">
        <v>10000000</v>
      </c>
      <c r="I807" s="165">
        <v>10000000</v>
      </c>
      <c r="J807" s="203">
        <v>10000000</v>
      </c>
      <c r="K807" s="204"/>
    </row>
    <row r="808" spans="1:11" ht="102" customHeight="1" x14ac:dyDescent="0.25">
      <c r="A808" s="201" t="s">
        <v>875</v>
      </c>
      <c r="B808" s="202"/>
      <c r="C808" s="89" t="s">
        <v>47</v>
      </c>
      <c r="D808" s="89" t="s">
        <v>229</v>
      </c>
      <c r="E808" s="89" t="s">
        <v>44</v>
      </c>
      <c r="F808" s="104" t="s">
        <v>234</v>
      </c>
      <c r="G808" s="105"/>
      <c r="H808" s="165">
        <v>10000000</v>
      </c>
      <c r="I808" s="165">
        <v>10000000</v>
      </c>
      <c r="J808" s="203">
        <v>10000000</v>
      </c>
      <c r="K808" s="204"/>
    </row>
    <row r="809" spans="1:11" ht="23.25" customHeight="1" x14ac:dyDescent="0.25">
      <c r="A809" s="201" t="s">
        <v>80</v>
      </c>
      <c r="B809" s="202"/>
      <c r="C809" s="89" t="s">
        <v>47</v>
      </c>
      <c r="D809" s="89" t="s">
        <v>229</v>
      </c>
      <c r="E809" s="89" t="s">
        <v>44</v>
      </c>
      <c r="F809" s="104" t="s">
        <v>234</v>
      </c>
      <c r="G809" s="104" t="s">
        <v>61</v>
      </c>
      <c r="H809" s="165">
        <v>10000000</v>
      </c>
      <c r="I809" s="165">
        <v>10000000</v>
      </c>
      <c r="J809" s="203">
        <v>10000000</v>
      </c>
      <c r="K809" s="204"/>
    </row>
    <row r="810" spans="1:11" ht="15" customHeight="1" x14ac:dyDescent="0.25">
      <c r="A810" s="201" t="s">
        <v>79</v>
      </c>
      <c r="B810" s="202"/>
      <c r="C810" s="89" t="s">
        <v>47</v>
      </c>
      <c r="D810" s="89" t="s">
        <v>229</v>
      </c>
      <c r="E810" s="89" t="s">
        <v>44</v>
      </c>
      <c r="F810" s="104" t="s">
        <v>234</v>
      </c>
      <c r="G810" s="104" t="s">
        <v>75</v>
      </c>
      <c r="H810" s="165">
        <v>10000000</v>
      </c>
      <c r="I810" s="165">
        <v>10000000</v>
      </c>
      <c r="J810" s="203">
        <v>10000000</v>
      </c>
      <c r="K810" s="204"/>
    </row>
    <row r="811" spans="1:11" ht="15" customHeight="1" x14ac:dyDescent="0.25">
      <c r="A811" s="205" t="s">
        <v>238</v>
      </c>
      <c r="B811" s="206"/>
      <c r="C811" s="89" t="s">
        <v>47</v>
      </c>
      <c r="D811" s="89" t="s">
        <v>229</v>
      </c>
      <c r="E811" s="89" t="s">
        <v>48</v>
      </c>
      <c r="F811" s="90"/>
      <c r="G811" s="90"/>
      <c r="H811" s="165">
        <v>26622300</v>
      </c>
      <c r="I811" s="165">
        <v>10560900</v>
      </c>
      <c r="J811" s="203">
        <v>10560900</v>
      </c>
      <c r="K811" s="204"/>
    </row>
    <row r="812" spans="1:11" ht="34.5" customHeight="1" x14ac:dyDescent="0.25">
      <c r="A812" s="205" t="s">
        <v>158</v>
      </c>
      <c r="B812" s="206"/>
      <c r="C812" s="89" t="s">
        <v>47</v>
      </c>
      <c r="D812" s="89" t="s">
        <v>229</v>
      </c>
      <c r="E812" s="89" t="s">
        <v>48</v>
      </c>
      <c r="F812" s="89" t="s">
        <v>157</v>
      </c>
      <c r="G812" s="89"/>
      <c r="H812" s="165">
        <v>10560900</v>
      </c>
      <c r="I812" s="165">
        <v>10560900</v>
      </c>
      <c r="J812" s="203">
        <v>10560900</v>
      </c>
      <c r="K812" s="204"/>
    </row>
    <row r="813" spans="1:11" ht="45.75" customHeight="1" x14ac:dyDescent="0.25">
      <c r="A813" s="201" t="s">
        <v>735</v>
      </c>
      <c r="B813" s="202"/>
      <c r="C813" s="89" t="s">
        <v>47</v>
      </c>
      <c r="D813" s="89" t="s">
        <v>229</v>
      </c>
      <c r="E813" s="89" t="s">
        <v>48</v>
      </c>
      <c r="F813" s="104" t="s">
        <v>237</v>
      </c>
      <c r="G813" s="104"/>
      <c r="H813" s="165">
        <v>10560900</v>
      </c>
      <c r="I813" s="165">
        <v>10560900</v>
      </c>
      <c r="J813" s="203">
        <v>10560900</v>
      </c>
      <c r="K813" s="204"/>
    </row>
    <row r="814" spans="1:11" ht="34.5" customHeight="1" x14ac:dyDescent="0.25">
      <c r="A814" s="201" t="s">
        <v>236</v>
      </c>
      <c r="B814" s="202"/>
      <c r="C814" s="89" t="s">
        <v>47</v>
      </c>
      <c r="D814" s="89" t="s">
        <v>229</v>
      </c>
      <c r="E814" s="89" t="s">
        <v>48</v>
      </c>
      <c r="F814" s="104" t="s">
        <v>235</v>
      </c>
      <c r="G814" s="105"/>
      <c r="H814" s="165">
        <v>9760900</v>
      </c>
      <c r="I814" s="165">
        <v>9760900</v>
      </c>
      <c r="J814" s="203">
        <v>9760900</v>
      </c>
      <c r="K814" s="204"/>
    </row>
    <row r="815" spans="1:11" ht="102" customHeight="1" x14ac:dyDescent="0.25">
      <c r="A815" s="201" t="s">
        <v>875</v>
      </c>
      <c r="B815" s="202"/>
      <c r="C815" s="89" t="s">
        <v>47</v>
      </c>
      <c r="D815" s="89" t="s">
        <v>229</v>
      </c>
      <c r="E815" s="89" t="s">
        <v>48</v>
      </c>
      <c r="F815" s="104" t="s">
        <v>234</v>
      </c>
      <c r="G815" s="105"/>
      <c r="H815" s="165">
        <v>9760900</v>
      </c>
      <c r="I815" s="165">
        <v>9760900</v>
      </c>
      <c r="J815" s="203">
        <v>9760900</v>
      </c>
      <c r="K815" s="204"/>
    </row>
    <row r="816" spans="1:11" ht="23.25" customHeight="1" x14ac:dyDescent="0.25">
      <c r="A816" s="201" t="s">
        <v>90</v>
      </c>
      <c r="B816" s="202"/>
      <c r="C816" s="89" t="s">
        <v>47</v>
      </c>
      <c r="D816" s="89" t="s">
        <v>229</v>
      </c>
      <c r="E816" s="89" t="s">
        <v>48</v>
      </c>
      <c r="F816" s="104" t="s">
        <v>234</v>
      </c>
      <c r="G816" s="104" t="s">
        <v>89</v>
      </c>
      <c r="H816" s="165">
        <v>3018000</v>
      </c>
      <c r="I816" s="165">
        <v>3018000</v>
      </c>
      <c r="J816" s="203">
        <v>3018000</v>
      </c>
      <c r="K816" s="204"/>
    </row>
    <row r="817" spans="1:11" ht="23.25" customHeight="1" x14ac:dyDescent="0.25">
      <c r="A817" s="201" t="s">
        <v>88</v>
      </c>
      <c r="B817" s="202"/>
      <c r="C817" s="89" t="s">
        <v>47</v>
      </c>
      <c r="D817" s="89" t="s">
        <v>229</v>
      </c>
      <c r="E817" s="89" t="s">
        <v>48</v>
      </c>
      <c r="F817" s="104" t="s">
        <v>234</v>
      </c>
      <c r="G817" s="104" t="s">
        <v>87</v>
      </c>
      <c r="H817" s="165">
        <v>3018000</v>
      </c>
      <c r="I817" s="165">
        <v>3018000</v>
      </c>
      <c r="J817" s="203">
        <v>3018000</v>
      </c>
      <c r="K817" s="204"/>
    </row>
    <row r="818" spans="1:11" ht="23.25" customHeight="1" x14ac:dyDescent="0.25">
      <c r="A818" s="201" t="s">
        <v>80</v>
      </c>
      <c r="B818" s="202"/>
      <c r="C818" s="89" t="s">
        <v>47</v>
      </c>
      <c r="D818" s="89" t="s">
        <v>229</v>
      </c>
      <c r="E818" s="89" t="s">
        <v>48</v>
      </c>
      <c r="F818" s="104" t="s">
        <v>234</v>
      </c>
      <c r="G818" s="104" t="s">
        <v>61</v>
      </c>
      <c r="H818" s="165">
        <v>6742900</v>
      </c>
      <c r="I818" s="165">
        <v>6742900</v>
      </c>
      <c r="J818" s="203">
        <v>6742900</v>
      </c>
      <c r="K818" s="204"/>
    </row>
    <row r="819" spans="1:11" ht="15" customHeight="1" x14ac:dyDescent="0.25">
      <c r="A819" s="201" t="s">
        <v>79</v>
      </c>
      <c r="B819" s="202"/>
      <c r="C819" s="89" t="s">
        <v>47</v>
      </c>
      <c r="D819" s="89" t="s">
        <v>229</v>
      </c>
      <c r="E819" s="89" t="s">
        <v>48</v>
      </c>
      <c r="F819" s="104" t="s">
        <v>234</v>
      </c>
      <c r="G819" s="104" t="s">
        <v>75</v>
      </c>
      <c r="H819" s="165">
        <v>6742900</v>
      </c>
      <c r="I819" s="165">
        <v>6742900</v>
      </c>
      <c r="J819" s="203">
        <v>6742900</v>
      </c>
      <c r="K819" s="204"/>
    </row>
    <row r="820" spans="1:11" ht="23.25" customHeight="1" x14ac:dyDescent="0.25">
      <c r="A820" s="201" t="s">
        <v>233</v>
      </c>
      <c r="B820" s="202"/>
      <c r="C820" s="89" t="s">
        <v>47</v>
      </c>
      <c r="D820" s="89" t="s">
        <v>229</v>
      </c>
      <c r="E820" s="89" t="s">
        <v>48</v>
      </c>
      <c r="F820" s="104" t="s">
        <v>232</v>
      </c>
      <c r="G820" s="105"/>
      <c r="H820" s="165">
        <v>800000</v>
      </c>
      <c r="I820" s="165">
        <v>800000</v>
      </c>
      <c r="J820" s="203">
        <v>800000</v>
      </c>
      <c r="K820" s="204"/>
    </row>
    <row r="821" spans="1:11" ht="45.75" customHeight="1" x14ac:dyDescent="0.25">
      <c r="A821" s="201" t="s">
        <v>458</v>
      </c>
      <c r="B821" s="202"/>
      <c r="C821" s="89" t="s">
        <v>47</v>
      </c>
      <c r="D821" s="89" t="s">
        <v>229</v>
      </c>
      <c r="E821" s="89" t="s">
        <v>48</v>
      </c>
      <c r="F821" s="104" t="s">
        <v>457</v>
      </c>
      <c r="G821" s="105"/>
      <c r="H821" s="165">
        <v>800000</v>
      </c>
      <c r="I821" s="165">
        <v>800000</v>
      </c>
      <c r="J821" s="203">
        <v>800000</v>
      </c>
      <c r="K821" s="204"/>
    </row>
    <row r="822" spans="1:11" ht="23.25" customHeight="1" x14ac:dyDescent="0.25">
      <c r="A822" s="201" t="s">
        <v>80</v>
      </c>
      <c r="B822" s="202"/>
      <c r="C822" s="89" t="s">
        <v>47</v>
      </c>
      <c r="D822" s="89" t="s">
        <v>229</v>
      </c>
      <c r="E822" s="89" t="s">
        <v>48</v>
      </c>
      <c r="F822" s="104" t="s">
        <v>457</v>
      </c>
      <c r="G822" s="104" t="s">
        <v>61</v>
      </c>
      <c r="H822" s="165">
        <v>800000</v>
      </c>
      <c r="I822" s="165">
        <v>800000</v>
      </c>
      <c r="J822" s="203">
        <v>800000</v>
      </c>
      <c r="K822" s="204"/>
    </row>
    <row r="823" spans="1:11" ht="15" customHeight="1" x14ac:dyDescent="0.25">
      <c r="A823" s="201" t="s">
        <v>79</v>
      </c>
      <c r="B823" s="202"/>
      <c r="C823" s="89" t="s">
        <v>47</v>
      </c>
      <c r="D823" s="89" t="s">
        <v>229</v>
      </c>
      <c r="E823" s="89" t="s">
        <v>48</v>
      </c>
      <c r="F823" s="104" t="s">
        <v>457</v>
      </c>
      <c r="G823" s="104" t="s">
        <v>75</v>
      </c>
      <c r="H823" s="165">
        <v>800000</v>
      </c>
      <c r="I823" s="165">
        <v>800000</v>
      </c>
      <c r="J823" s="203">
        <v>800000</v>
      </c>
      <c r="K823" s="204"/>
    </row>
    <row r="824" spans="1:11" ht="23.25" customHeight="1" x14ac:dyDescent="0.25">
      <c r="A824" s="205" t="s">
        <v>176</v>
      </c>
      <c r="B824" s="206"/>
      <c r="C824" s="89" t="s">
        <v>47</v>
      </c>
      <c r="D824" s="89" t="s">
        <v>229</v>
      </c>
      <c r="E824" s="89" t="s">
        <v>48</v>
      </c>
      <c r="F824" s="89" t="s">
        <v>175</v>
      </c>
      <c r="G824" s="89"/>
      <c r="H824" s="165">
        <v>16061400</v>
      </c>
      <c r="I824" s="165">
        <v>0</v>
      </c>
      <c r="J824" s="203">
        <v>0</v>
      </c>
      <c r="K824" s="204"/>
    </row>
    <row r="825" spans="1:11" ht="34.5" customHeight="1" x14ac:dyDescent="0.25">
      <c r="A825" s="201" t="s">
        <v>174</v>
      </c>
      <c r="B825" s="202"/>
      <c r="C825" s="89" t="s">
        <v>47</v>
      </c>
      <c r="D825" s="89" t="s">
        <v>229</v>
      </c>
      <c r="E825" s="89" t="s">
        <v>48</v>
      </c>
      <c r="F825" s="104" t="s">
        <v>173</v>
      </c>
      <c r="G825" s="104"/>
      <c r="H825" s="165">
        <v>16061400</v>
      </c>
      <c r="I825" s="165">
        <v>0</v>
      </c>
      <c r="J825" s="203">
        <v>0</v>
      </c>
      <c r="K825" s="204"/>
    </row>
    <row r="826" spans="1:11" ht="15" customHeight="1" x14ac:dyDescent="0.25">
      <c r="A826" s="201" t="s">
        <v>231</v>
      </c>
      <c r="B826" s="202"/>
      <c r="C826" s="89" t="s">
        <v>47</v>
      </c>
      <c r="D826" s="89" t="s">
        <v>229</v>
      </c>
      <c r="E826" s="89" t="s">
        <v>48</v>
      </c>
      <c r="F826" s="104" t="s">
        <v>230</v>
      </c>
      <c r="G826" s="105"/>
      <c r="H826" s="165">
        <v>16061400</v>
      </c>
      <c r="I826" s="165">
        <v>0</v>
      </c>
      <c r="J826" s="203">
        <v>0</v>
      </c>
      <c r="K826" s="204"/>
    </row>
    <row r="827" spans="1:11" ht="15" customHeight="1" x14ac:dyDescent="0.25">
      <c r="A827" s="201" t="s">
        <v>386</v>
      </c>
      <c r="B827" s="202"/>
      <c r="C827" s="89" t="s">
        <v>47</v>
      </c>
      <c r="D827" s="89" t="s">
        <v>229</v>
      </c>
      <c r="E827" s="89" t="s">
        <v>48</v>
      </c>
      <c r="F827" s="104" t="s">
        <v>385</v>
      </c>
      <c r="G827" s="105"/>
      <c r="H827" s="165">
        <v>16061400</v>
      </c>
      <c r="I827" s="165">
        <v>0</v>
      </c>
      <c r="J827" s="203">
        <v>0</v>
      </c>
      <c r="K827" s="204"/>
    </row>
    <row r="828" spans="1:11" ht="23.25" customHeight="1" x14ac:dyDescent="0.25">
      <c r="A828" s="201" t="s">
        <v>80</v>
      </c>
      <c r="B828" s="202"/>
      <c r="C828" s="89" t="s">
        <v>47</v>
      </c>
      <c r="D828" s="89" t="s">
        <v>229</v>
      </c>
      <c r="E828" s="89" t="s">
        <v>48</v>
      </c>
      <c r="F828" s="104" t="s">
        <v>385</v>
      </c>
      <c r="G828" s="104" t="s">
        <v>61</v>
      </c>
      <c r="H828" s="165">
        <v>16061400</v>
      </c>
      <c r="I828" s="165">
        <v>0</v>
      </c>
      <c r="J828" s="203">
        <v>0</v>
      </c>
      <c r="K828" s="204"/>
    </row>
    <row r="829" spans="1:11" ht="15" customHeight="1" x14ac:dyDescent="0.25">
      <c r="A829" s="201" t="s">
        <v>79</v>
      </c>
      <c r="B829" s="202"/>
      <c r="C829" s="89" t="s">
        <v>47</v>
      </c>
      <c r="D829" s="89" t="s">
        <v>229</v>
      </c>
      <c r="E829" s="89" t="s">
        <v>48</v>
      </c>
      <c r="F829" s="104" t="s">
        <v>385</v>
      </c>
      <c r="G829" s="104" t="s">
        <v>75</v>
      </c>
      <c r="H829" s="165">
        <v>16061400</v>
      </c>
      <c r="I829" s="165">
        <v>0</v>
      </c>
      <c r="J829" s="203">
        <v>0</v>
      </c>
      <c r="K829" s="204"/>
    </row>
    <row r="830" spans="1:11" ht="15" customHeight="1" x14ac:dyDescent="0.25">
      <c r="A830" s="205" t="s">
        <v>227</v>
      </c>
      <c r="B830" s="206"/>
      <c r="C830" s="89" t="s">
        <v>47</v>
      </c>
      <c r="D830" s="89" t="s">
        <v>225</v>
      </c>
      <c r="E830" s="89"/>
      <c r="F830" s="90"/>
      <c r="G830" s="90"/>
      <c r="H830" s="165">
        <v>259595000</v>
      </c>
      <c r="I830" s="165">
        <v>316056700</v>
      </c>
      <c r="J830" s="203">
        <v>258948500</v>
      </c>
      <c r="K830" s="204"/>
    </row>
    <row r="831" spans="1:11" ht="23.25" customHeight="1" x14ac:dyDescent="0.25">
      <c r="A831" s="205" t="s">
        <v>228</v>
      </c>
      <c r="B831" s="206"/>
      <c r="C831" s="89" t="s">
        <v>47</v>
      </c>
      <c r="D831" s="89" t="s">
        <v>225</v>
      </c>
      <c r="E831" s="89" t="s">
        <v>40</v>
      </c>
      <c r="F831" s="90"/>
      <c r="G831" s="90"/>
      <c r="H831" s="165">
        <v>259595000</v>
      </c>
      <c r="I831" s="165">
        <v>316056700</v>
      </c>
      <c r="J831" s="203">
        <v>258948500</v>
      </c>
      <c r="K831" s="204"/>
    </row>
    <row r="832" spans="1:11" ht="23.25" customHeight="1" x14ac:dyDescent="0.25">
      <c r="A832" s="205" t="s">
        <v>117</v>
      </c>
      <c r="B832" s="206"/>
      <c r="C832" s="89" t="s">
        <v>47</v>
      </c>
      <c r="D832" s="89" t="s">
        <v>225</v>
      </c>
      <c r="E832" s="89" t="s">
        <v>40</v>
      </c>
      <c r="F832" s="89" t="s">
        <v>116</v>
      </c>
      <c r="G832" s="89"/>
      <c r="H832" s="165">
        <v>259595000</v>
      </c>
      <c r="I832" s="165">
        <v>316056700</v>
      </c>
      <c r="J832" s="203">
        <v>258948500</v>
      </c>
      <c r="K832" s="204"/>
    </row>
    <row r="833" spans="1:11" ht="15" customHeight="1" x14ac:dyDescent="0.25">
      <c r="A833" s="201" t="s">
        <v>876</v>
      </c>
      <c r="B833" s="202"/>
      <c r="C833" s="89" t="s">
        <v>47</v>
      </c>
      <c r="D833" s="89" t="s">
        <v>225</v>
      </c>
      <c r="E833" s="89" t="s">
        <v>40</v>
      </c>
      <c r="F833" s="104" t="s">
        <v>285</v>
      </c>
      <c r="G833" s="104"/>
      <c r="H833" s="165">
        <v>259595000</v>
      </c>
      <c r="I833" s="165">
        <v>316056700</v>
      </c>
      <c r="J833" s="203">
        <v>258948500</v>
      </c>
      <c r="K833" s="204"/>
    </row>
    <row r="834" spans="1:11" ht="23.25" customHeight="1" x14ac:dyDescent="0.25">
      <c r="A834" s="201" t="s">
        <v>877</v>
      </c>
      <c r="B834" s="202"/>
      <c r="C834" s="89" t="s">
        <v>47</v>
      </c>
      <c r="D834" s="89" t="s">
        <v>225</v>
      </c>
      <c r="E834" s="89" t="s">
        <v>40</v>
      </c>
      <c r="F834" s="104" t="s">
        <v>284</v>
      </c>
      <c r="G834" s="105"/>
      <c r="H834" s="165">
        <v>259595000</v>
      </c>
      <c r="I834" s="165">
        <v>316056700</v>
      </c>
      <c r="J834" s="203">
        <v>258948500</v>
      </c>
      <c r="K834" s="204"/>
    </row>
    <row r="835" spans="1:11" ht="15" customHeight="1" x14ac:dyDescent="0.25">
      <c r="A835" s="201" t="s">
        <v>226</v>
      </c>
      <c r="B835" s="202"/>
      <c r="C835" s="89" t="s">
        <v>47</v>
      </c>
      <c r="D835" s="89" t="s">
        <v>225</v>
      </c>
      <c r="E835" s="89" t="s">
        <v>40</v>
      </c>
      <c r="F835" s="104" t="s">
        <v>878</v>
      </c>
      <c r="G835" s="105"/>
      <c r="H835" s="165">
        <v>259595000</v>
      </c>
      <c r="I835" s="165">
        <v>316056700</v>
      </c>
      <c r="J835" s="203">
        <v>258948500</v>
      </c>
      <c r="K835" s="204"/>
    </row>
    <row r="836" spans="1:11" ht="15" customHeight="1" x14ac:dyDescent="0.25">
      <c r="A836" s="201" t="s">
        <v>227</v>
      </c>
      <c r="B836" s="202"/>
      <c r="C836" s="89" t="s">
        <v>47</v>
      </c>
      <c r="D836" s="89" t="s">
        <v>225</v>
      </c>
      <c r="E836" s="89" t="s">
        <v>40</v>
      </c>
      <c r="F836" s="104" t="s">
        <v>878</v>
      </c>
      <c r="G836" s="104" t="s">
        <v>46</v>
      </c>
      <c r="H836" s="165">
        <v>259595000</v>
      </c>
      <c r="I836" s="165">
        <v>316056700</v>
      </c>
      <c r="J836" s="203">
        <v>258948500</v>
      </c>
      <c r="K836" s="204"/>
    </row>
    <row r="837" spans="1:11" ht="15" customHeight="1" x14ac:dyDescent="0.25">
      <c r="A837" s="201" t="s">
        <v>226</v>
      </c>
      <c r="B837" s="202"/>
      <c r="C837" s="89" t="s">
        <v>47</v>
      </c>
      <c r="D837" s="89" t="s">
        <v>225</v>
      </c>
      <c r="E837" s="89" t="s">
        <v>40</v>
      </c>
      <c r="F837" s="104" t="s">
        <v>878</v>
      </c>
      <c r="G837" s="104" t="s">
        <v>224</v>
      </c>
      <c r="H837" s="165">
        <v>259595000</v>
      </c>
      <c r="I837" s="165">
        <v>316056700</v>
      </c>
      <c r="J837" s="203">
        <v>258948500</v>
      </c>
      <c r="K837" s="204"/>
    </row>
    <row r="838" spans="1:11" ht="23.25" customHeight="1" x14ac:dyDescent="0.25">
      <c r="A838" s="211" t="s">
        <v>223</v>
      </c>
      <c r="B838" s="212"/>
      <c r="C838" s="90" t="s">
        <v>218</v>
      </c>
      <c r="D838" s="90"/>
      <c r="E838" s="90"/>
      <c r="F838" s="90"/>
      <c r="G838" s="90"/>
      <c r="H838" s="166">
        <v>30204302.190000001</v>
      </c>
      <c r="I838" s="166">
        <v>30204302.190000001</v>
      </c>
      <c r="J838" s="213">
        <v>30204302.190000001</v>
      </c>
      <c r="K838" s="214"/>
    </row>
    <row r="839" spans="1:11" ht="15" customHeight="1" x14ac:dyDescent="0.25">
      <c r="A839" s="205" t="s">
        <v>670</v>
      </c>
      <c r="B839" s="206"/>
      <c r="C839" s="89" t="s">
        <v>218</v>
      </c>
      <c r="D839" s="89" t="s">
        <v>40</v>
      </c>
      <c r="E839" s="89"/>
      <c r="F839" s="90"/>
      <c r="G839" s="90"/>
      <c r="H839" s="165">
        <v>30204302.190000001</v>
      </c>
      <c r="I839" s="165">
        <v>30204302.190000001</v>
      </c>
      <c r="J839" s="203">
        <v>30204302.190000001</v>
      </c>
      <c r="K839" s="204"/>
    </row>
    <row r="840" spans="1:11" ht="34.5" customHeight="1" x14ac:dyDescent="0.25">
      <c r="A840" s="205" t="s">
        <v>222</v>
      </c>
      <c r="B840" s="206"/>
      <c r="C840" s="89" t="s">
        <v>218</v>
      </c>
      <c r="D840" s="89" t="s">
        <v>40</v>
      </c>
      <c r="E840" s="89" t="s">
        <v>70</v>
      </c>
      <c r="F840" s="90"/>
      <c r="G840" s="90"/>
      <c r="H840" s="165">
        <v>30204302.190000001</v>
      </c>
      <c r="I840" s="165">
        <v>30204302.190000001</v>
      </c>
      <c r="J840" s="203">
        <v>30204302.190000001</v>
      </c>
      <c r="K840" s="204"/>
    </row>
    <row r="841" spans="1:11" ht="23.25" customHeight="1" x14ac:dyDescent="0.25">
      <c r="A841" s="205" t="s">
        <v>210</v>
      </c>
      <c r="B841" s="206"/>
      <c r="C841" s="89" t="s">
        <v>218</v>
      </c>
      <c r="D841" s="89" t="s">
        <v>40</v>
      </c>
      <c r="E841" s="89" t="s">
        <v>70</v>
      </c>
      <c r="F841" s="89" t="s">
        <v>209</v>
      </c>
      <c r="G841" s="89"/>
      <c r="H841" s="165">
        <v>30204302.190000001</v>
      </c>
      <c r="I841" s="165">
        <v>30204302.190000001</v>
      </c>
      <c r="J841" s="203">
        <v>30204302.190000001</v>
      </c>
      <c r="K841" s="204"/>
    </row>
    <row r="842" spans="1:11" ht="23.25" customHeight="1" x14ac:dyDescent="0.25">
      <c r="A842" s="201" t="s">
        <v>221</v>
      </c>
      <c r="B842" s="202"/>
      <c r="C842" s="89" t="s">
        <v>218</v>
      </c>
      <c r="D842" s="89" t="s">
        <v>40</v>
      </c>
      <c r="E842" s="89" t="s">
        <v>70</v>
      </c>
      <c r="F842" s="104" t="s">
        <v>220</v>
      </c>
      <c r="G842" s="105"/>
      <c r="H842" s="165">
        <v>10594592.810000001</v>
      </c>
      <c r="I842" s="165">
        <v>10594592.810000001</v>
      </c>
      <c r="J842" s="203">
        <v>10594592.810000001</v>
      </c>
      <c r="K842" s="204"/>
    </row>
    <row r="843" spans="1:11" ht="45.75" customHeight="1" x14ac:dyDescent="0.25">
      <c r="A843" s="201" t="s">
        <v>94</v>
      </c>
      <c r="B843" s="202"/>
      <c r="C843" s="89" t="s">
        <v>218</v>
      </c>
      <c r="D843" s="89" t="s">
        <v>40</v>
      </c>
      <c r="E843" s="89" t="s">
        <v>70</v>
      </c>
      <c r="F843" s="104" t="s">
        <v>220</v>
      </c>
      <c r="G843" s="104" t="s">
        <v>93</v>
      </c>
      <c r="H843" s="165">
        <v>10594592.810000001</v>
      </c>
      <c r="I843" s="165">
        <v>10594592.810000001</v>
      </c>
      <c r="J843" s="203">
        <v>10594592.810000001</v>
      </c>
      <c r="K843" s="204"/>
    </row>
    <row r="844" spans="1:11" ht="23.25" customHeight="1" x14ac:dyDescent="0.25">
      <c r="A844" s="201" t="s">
        <v>206</v>
      </c>
      <c r="B844" s="202"/>
      <c r="C844" s="89" t="s">
        <v>218</v>
      </c>
      <c r="D844" s="89" t="s">
        <v>40</v>
      </c>
      <c r="E844" s="89" t="s">
        <v>70</v>
      </c>
      <c r="F844" s="104" t="s">
        <v>220</v>
      </c>
      <c r="G844" s="104" t="s">
        <v>203</v>
      </c>
      <c r="H844" s="165">
        <v>10594592.810000001</v>
      </c>
      <c r="I844" s="165">
        <v>10594592.810000001</v>
      </c>
      <c r="J844" s="203">
        <v>10594592.810000001</v>
      </c>
      <c r="K844" s="204"/>
    </row>
    <row r="845" spans="1:11" ht="23.25" customHeight="1" x14ac:dyDescent="0.25">
      <c r="A845" s="201" t="s">
        <v>219</v>
      </c>
      <c r="B845" s="202"/>
      <c r="C845" s="89" t="s">
        <v>218</v>
      </c>
      <c r="D845" s="89" t="s">
        <v>40</v>
      </c>
      <c r="E845" s="89" t="s">
        <v>70</v>
      </c>
      <c r="F845" s="104" t="s">
        <v>217</v>
      </c>
      <c r="G845" s="105"/>
      <c r="H845" s="165">
        <v>19609709.379999999</v>
      </c>
      <c r="I845" s="165">
        <v>19609709.379999999</v>
      </c>
      <c r="J845" s="203">
        <v>19609709.379999999</v>
      </c>
      <c r="K845" s="204"/>
    </row>
    <row r="846" spans="1:11" ht="45.75" customHeight="1" x14ac:dyDescent="0.25">
      <c r="A846" s="201" t="s">
        <v>94</v>
      </c>
      <c r="B846" s="202"/>
      <c r="C846" s="89" t="s">
        <v>218</v>
      </c>
      <c r="D846" s="89" t="s">
        <v>40</v>
      </c>
      <c r="E846" s="89" t="s">
        <v>70</v>
      </c>
      <c r="F846" s="104" t="s">
        <v>217</v>
      </c>
      <c r="G846" s="104" t="s">
        <v>93</v>
      </c>
      <c r="H846" s="165">
        <v>11500709.380000001</v>
      </c>
      <c r="I846" s="165">
        <v>11500709.380000001</v>
      </c>
      <c r="J846" s="203">
        <v>11500709.380000001</v>
      </c>
      <c r="K846" s="204"/>
    </row>
    <row r="847" spans="1:11" ht="23.25" customHeight="1" x14ac:dyDescent="0.25">
      <c r="A847" s="201" t="s">
        <v>206</v>
      </c>
      <c r="B847" s="202"/>
      <c r="C847" s="89" t="s">
        <v>218</v>
      </c>
      <c r="D847" s="89" t="s">
        <v>40</v>
      </c>
      <c r="E847" s="89" t="s">
        <v>70</v>
      </c>
      <c r="F847" s="104" t="s">
        <v>217</v>
      </c>
      <c r="G847" s="104" t="s">
        <v>203</v>
      </c>
      <c r="H847" s="165">
        <v>11500709.380000001</v>
      </c>
      <c r="I847" s="165">
        <v>11500709.380000001</v>
      </c>
      <c r="J847" s="203">
        <v>11500709.380000001</v>
      </c>
      <c r="K847" s="204"/>
    </row>
    <row r="848" spans="1:11" ht="23.25" customHeight="1" x14ac:dyDescent="0.25">
      <c r="A848" s="201" t="s">
        <v>90</v>
      </c>
      <c r="B848" s="202"/>
      <c r="C848" s="89" t="s">
        <v>218</v>
      </c>
      <c r="D848" s="89" t="s">
        <v>40</v>
      </c>
      <c r="E848" s="89" t="s">
        <v>70</v>
      </c>
      <c r="F848" s="104" t="s">
        <v>217</v>
      </c>
      <c r="G848" s="104" t="s">
        <v>89</v>
      </c>
      <c r="H848" s="165">
        <v>8059000</v>
      </c>
      <c r="I848" s="165">
        <v>8059000</v>
      </c>
      <c r="J848" s="203">
        <v>8059000</v>
      </c>
      <c r="K848" s="204"/>
    </row>
    <row r="849" spans="1:11" ht="23.25" customHeight="1" x14ac:dyDescent="0.25">
      <c r="A849" s="201" t="s">
        <v>88</v>
      </c>
      <c r="B849" s="202"/>
      <c r="C849" s="89" t="s">
        <v>218</v>
      </c>
      <c r="D849" s="89" t="s">
        <v>40</v>
      </c>
      <c r="E849" s="89" t="s">
        <v>70</v>
      </c>
      <c r="F849" s="104" t="s">
        <v>217</v>
      </c>
      <c r="G849" s="104" t="s">
        <v>87</v>
      </c>
      <c r="H849" s="165">
        <v>8059000</v>
      </c>
      <c r="I849" s="165">
        <v>8059000</v>
      </c>
      <c r="J849" s="203">
        <v>8059000</v>
      </c>
      <c r="K849" s="204"/>
    </row>
    <row r="850" spans="1:11" ht="15" customHeight="1" x14ac:dyDescent="0.25">
      <c r="A850" s="201" t="s">
        <v>202</v>
      </c>
      <c r="B850" s="202"/>
      <c r="C850" s="89" t="s">
        <v>218</v>
      </c>
      <c r="D850" s="89" t="s">
        <v>40</v>
      </c>
      <c r="E850" s="89" t="s">
        <v>70</v>
      </c>
      <c r="F850" s="104" t="s">
        <v>217</v>
      </c>
      <c r="G850" s="104" t="s">
        <v>50</v>
      </c>
      <c r="H850" s="165">
        <v>50000</v>
      </c>
      <c r="I850" s="165">
        <v>50000</v>
      </c>
      <c r="J850" s="203">
        <v>50000</v>
      </c>
      <c r="K850" s="204"/>
    </row>
    <row r="851" spans="1:11" ht="15" customHeight="1" x14ac:dyDescent="0.25">
      <c r="A851" s="201" t="s">
        <v>201</v>
      </c>
      <c r="B851" s="202"/>
      <c r="C851" s="89" t="s">
        <v>218</v>
      </c>
      <c r="D851" s="89" t="s">
        <v>40</v>
      </c>
      <c r="E851" s="89" t="s">
        <v>70</v>
      </c>
      <c r="F851" s="104" t="s">
        <v>217</v>
      </c>
      <c r="G851" s="104" t="s">
        <v>200</v>
      </c>
      <c r="H851" s="165">
        <v>50000</v>
      </c>
      <c r="I851" s="165">
        <v>50000</v>
      </c>
      <c r="J851" s="203">
        <v>50000</v>
      </c>
      <c r="K851" s="204"/>
    </row>
    <row r="852" spans="1:11" ht="23.25" customHeight="1" x14ac:dyDescent="0.25">
      <c r="A852" s="211" t="s">
        <v>216</v>
      </c>
      <c r="B852" s="212"/>
      <c r="C852" s="90" t="s">
        <v>214</v>
      </c>
      <c r="D852" s="90"/>
      <c r="E852" s="90"/>
      <c r="F852" s="90"/>
      <c r="G852" s="90"/>
      <c r="H852" s="166">
        <v>46984883</v>
      </c>
      <c r="I852" s="166">
        <v>46984883</v>
      </c>
      <c r="J852" s="213">
        <v>46984883</v>
      </c>
      <c r="K852" s="214"/>
    </row>
    <row r="853" spans="1:11" ht="15" customHeight="1" x14ac:dyDescent="0.25">
      <c r="A853" s="205" t="s">
        <v>670</v>
      </c>
      <c r="B853" s="206"/>
      <c r="C853" s="89" t="s">
        <v>214</v>
      </c>
      <c r="D853" s="89" t="s">
        <v>40</v>
      </c>
      <c r="E853" s="89"/>
      <c r="F853" s="90"/>
      <c r="G853" s="90"/>
      <c r="H853" s="165">
        <v>46984883</v>
      </c>
      <c r="I853" s="165">
        <v>46984883</v>
      </c>
      <c r="J853" s="203">
        <v>46984883</v>
      </c>
      <c r="K853" s="204"/>
    </row>
    <row r="854" spans="1:11" ht="34.5" customHeight="1" x14ac:dyDescent="0.25">
      <c r="A854" s="205" t="s">
        <v>211</v>
      </c>
      <c r="B854" s="206"/>
      <c r="C854" s="89" t="s">
        <v>214</v>
      </c>
      <c r="D854" s="89" t="s">
        <v>40</v>
      </c>
      <c r="E854" s="89" t="s">
        <v>204</v>
      </c>
      <c r="F854" s="90"/>
      <c r="G854" s="90"/>
      <c r="H854" s="165">
        <v>46984883</v>
      </c>
      <c r="I854" s="165">
        <v>46984883</v>
      </c>
      <c r="J854" s="203">
        <v>46984883</v>
      </c>
      <c r="K854" s="204"/>
    </row>
    <row r="855" spans="1:11" ht="23.25" customHeight="1" x14ac:dyDescent="0.25">
      <c r="A855" s="205" t="s">
        <v>117</v>
      </c>
      <c r="B855" s="206"/>
      <c r="C855" s="89" t="s">
        <v>214</v>
      </c>
      <c r="D855" s="89" t="s">
        <v>40</v>
      </c>
      <c r="E855" s="89" t="s">
        <v>204</v>
      </c>
      <c r="F855" s="89" t="s">
        <v>116</v>
      </c>
      <c r="G855" s="89"/>
      <c r="H855" s="165">
        <v>46984883</v>
      </c>
      <c r="I855" s="165">
        <v>46984883</v>
      </c>
      <c r="J855" s="203">
        <v>46984883</v>
      </c>
      <c r="K855" s="204"/>
    </row>
    <row r="856" spans="1:11" ht="15" customHeight="1" x14ac:dyDescent="0.25">
      <c r="A856" s="201" t="s">
        <v>115</v>
      </c>
      <c r="B856" s="202"/>
      <c r="C856" s="89" t="s">
        <v>214</v>
      </c>
      <c r="D856" s="89" t="s">
        <v>40</v>
      </c>
      <c r="E856" s="89" t="s">
        <v>204</v>
      </c>
      <c r="F856" s="104" t="s">
        <v>114</v>
      </c>
      <c r="G856" s="104"/>
      <c r="H856" s="165">
        <v>46984883</v>
      </c>
      <c r="I856" s="165">
        <v>46984883</v>
      </c>
      <c r="J856" s="203">
        <v>46984883</v>
      </c>
      <c r="K856" s="204"/>
    </row>
    <row r="857" spans="1:11" ht="23.25" customHeight="1" x14ac:dyDescent="0.25">
      <c r="A857" s="201" t="s">
        <v>113</v>
      </c>
      <c r="B857" s="202"/>
      <c r="C857" s="89" t="s">
        <v>214</v>
      </c>
      <c r="D857" s="89" t="s">
        <v>40</v>
      </c>
      <c r="E857" s="89" t="s">
        <v>204</v>
      </c>
      <c r="F857" s="104" t="s">
        <v>112</v>
      </c>
      <c r="G857" s="105"/>
      <c r="H857" s="165">
        <v>46984883</v>
      </c>
      <c r="I857" s="165">
        <v>46984883</v>
      </c>
      <c r="J857" s="203">
        <v>46984883</v>
      </c>
      <c r="K857" s="204"/>
    </row>
    <row r="858" spans="1:11" ht="15" customHeight="1" x14ac:dyDescent="0.25">
      <c r="A858" s="201" t="s">
        <v>215</v>
      </c>
      <c r="B858" s="202"/>
      <c r="C858" s="89" t="s">
        <v>214</v>
      </c>
      <c r="D858" s="89" t="s">
        <v>40</v>
      </c>
      <c r="E858" s="89" t="s">
        <v>204</v>
      </c>
      <c r="F858" s="104" t="s">
        <v>213</v>
      </c>
      <c r="G858" s="105"/>
      <c r="H858" s="165">
        <v>46984883</v>
      </c>
      <c r="I858" s="165">
        <v>46984883</v>
      </c>
      <c r="J858" s="203">
        <v>46984883</v>
      </c>
      <c r="K858" s="204"/>
    </row>
    <row r="859" spans="1:11" ht="45.75" customHeight="1" x14ac:dyDescent="0.25">
      <c r="A859" s="201" t="s">
        <v>94</v>
      </c>
      <c r="B859" s="202"/>
      <c r="C859" s="89" t="s">
        <v>214</v>
      </c>
      <c r="D859" s="89" t="s">
        <v>40</v>
      </c>
      <c r="E859" s="89" t="s">
        <v>204</v>
      </c>
      <c r="F859" s="104" t="s">
        <v>213</v>
      </c>
      <c r="G859" s="104" t="s">
        <v>93</v>
      </c>
      <c r="H859" s="165">
        <v>43707483</v>
      </c>
      <c r="I859" s="165">
        <v>43707483</v>
      </c>
      <c r="J859" s="203">
        <v>43707483</v>
      </c>
      <c r="K859" s="204"/>
    </row>
    <row r="860" spans="1:11" ht="23.25" customHeight="1" x14ac:dyDescent="0.25">
      <c r="A860" s="201" t="s">
        <v>206</v>
      </c>
      <c r="B860" s="202"/>
      <c r="C860" s="89" t="s">
        <v>214</v>
      </c>
      <c r="D860" s="89" t="s">
        <v>40</v>
      </c>
      <c r="E860" s="89" t="s">
        <v>204</v>
      </c>
      <c r="F860" s="104" t="s">
        <v>213</v>
      </c>
      <c r="G860" s="104" t="s">
        <v>203</v>
      </c>
      <c r="H860" s="165">
        <v>43707483</v>
      </c>
      <c r="I860" s="165">
        <v>43707483</v>
      </c>
      <c r="J860" s="203">
        <v>43707483</v>
      </c>
      <c r="K860" s="204"/>
    </row>
    <row r="861" spans="1:11" ht="23.25" customHeight="1" x14ac:dyDescent="0.25">
      <c r="A861" s="201" t="s">
        <v>90</v>
      </c>
      <c r="B861" s="202"/>
      <c r="C861" s="89" t="s">
        <v>214</v>
      </c>
      <c r="D861" s="89" t="s">
        <v>40</v>
      </c>
      <c r="E861" s="89" t="s">
        <v>204</v>
      </c>
      <c r="F861" s="104" t="s">
        <v>213</v>
      </c>
      <c r="G861" s="104" t="s">
        <v>89</v>
      </c>
      <c r="H861" s="165">
        <v>3222400</v>
      </c>
      <c r="I861" s="165">
        <v>3222400</v>
      </c>
      <c r="J861" s="203">
        <v>3222400</v>
      </c>
      <c r="K861" s="204"/>
    </row>
    <row r="862" spans="1:11" ht="23.25" customHeight="1" x14ac:dyDescent="0.25">
      <c r="A862" s="201" t="s">
        <v>88</v>
      </c>
      <c r="B862" s="202"/>
      <c r="C862" s="89" t="s">
        <v>214</v>
      </c>
      <c r="D862" s="89" t="s">
        <v>40</v>
      </c>
      <c r="E862" s="89" t="s">
        <v>204</v>
      </c>
      <c r="F862" s="104" t="s">
        <v>213</v>
      </c>
      <c r="G862" s="104" t="s">
        <v>87</v>
      </c>
      <c r="H862" s="165">
        <v>3222400</v>
      </c>
      <c r="I862" s="165">
        <v>3222400</v>
      </c>
      <c r="J862" s="203">
        <v>3222400</v>
      </c>
      <c r="K862" s="204"/>
    </row>
    <row r="863" spans="1:11" ht="15" customHeight="1" x14ac:dyDescent="0.25">
      <c r="A863" s="201" t="s">
        <v>202</v>
      </c>
      <c r="B863" s="202"/>
      <c r="C863" s="89" t="s">
        <v>214</v>
      </c>
      <c r="D863" s="89" t="s">
        <v>40</v>
      </c>
      <c r="E863" s="89" t="s">
        <v>204</v>
      </c>
      <c r="F863" s="104" t="s">
        <v>213</v>
      </c>
      <c r="G863" s="104" t="s">
        <v>50</v>
      </c>
      <c r="H863" s="165">
        <v>55000</v>
      </c>
      <c r="I863" s="165">
        <v>55000</v>
      </c>
      <c r="J863" s="203">
        <v>55000</v>
      </c>
      <c r="K863" s="204"/>
    </row>
    <row r="864" spans="1:11" ht="15" customHeight="1" x14ac:dyDescent="0.25">
      <c r="A864" s="201" t="s">
        <v>201</v>
      </c>
      <c r="B864" s="202"/>
      <c r="C864" s="89" t="s">
        <v>214</v>
      </c>
      <c r="D864" s="89" t="s">
        <v>40</v>
      </c>
      <c r="E864" s="89" t="s">
        <v>204</v>
      </c>
      <c r="F864" s="104" t="s">
        <v>213</v>
      </c>
      <c r="G864" s="104" t="s">
        <v>200</v>
      </c>
      <c r="H864" s="165">
        <v>55000</v>
      </c>
      <c r="I864" s="165">
        <v>55000</v>
      </c>
      <c r="J864" s="203">
        <v>55000</v>
      </c>
      <c r="K864" s="204"/>
    </row>
    <row r="865" spans="1:11" ht="23.25" customHeight="1" x14ac:dyDescent="0.25">
      <c r="A865" s="211" t="s">
        <v>212</v>
      </c>
      <c r="B865" s="212"/>
      <c r="C865" s="90" t="s">
        <v>205</v>
      </c>
      <c r="D865" s="90"/>
      <c r="E865" s="90"/>
      <c r="F865" s="90"/>
      <c r="G865" s="90"/>
      <c r="H865" s="166">
        <v>30090119.98</v>
      </c>
      <c r="I865" s="166">
        <v>30090119.98</v>
      </c>
      <c r="J865" s="213">
        <v>30090119.98</v>
      </c>
      <c r="K865" s="214"/>
    </row>
    <row r="866" spans="1:11" ht="15" customHeight="1" x14ac:dyDescent="0.25">
      <c r="A866" s="205" t="s">
        <v>670</v>
      </c>
      <c r="B866" s="206"/>
      <c r="C866" s="89" t="s">
        <v>205</v>
      </c>
      <c r="D866" s="89" t="s">
        <v>40</v>
      </c>
      <c r="E866" s="89"/>
      <c r="F866" s="90"/>
      <c r="G866" s="90"/>
      <c r="H866" s="165">
        <v>30090119.98</v>
      </c>
      <c r="I866" s="165">
        <v>30090119.98</v>
      </c>
      <c r="J866" s="203">
        <v>30090119.98</v>
      </c>
      <c r="K866" s="204"/>
    </row>
    <row r="867" spans="1:11" ht="34.5" customHeight="1" x14ac:dyDescent="0.25">
      <c r="A867" s="205" t="s">
        <v>211</v>
      </c>
      <c r="B867" s="206"/>
      <c r="C867" s="89" t="s">
        <v>205</v>
      </c>
      <c r="D867" s="89" t="s">
        <v>40</v>
      </c>
      <c r="E867" s="89" t="s">
        <v>204</v>
      </c>
      <c r="F867" s="90"/>
      <c r="G867" s="90"/>
      <c r="H867" s="165">
        <v>30090119.98</v>
      </c>
      <c r="I867" s="165">
        <v>30090119.98</v>
      </c>
      <c r="J867" s="203">
        <v>30090119.98</v>
      </c>
      <c r="K867" s="204"/>
    </row>
    <row r="868" spans="1:11" ht="23.25" customHeight="1" x14ac:dyDescent="0.25">
      <c r="A868" s="205" t="s">
        <v>210</v>
      </c>
      <c r="B868" s="206"/>
      <c r="C868" s="89" t="s">
        <v>205</v>
      </c>
      <c r="D868" s="89" t="s">
        <v>40</v>
      </c>
      <c r="E868" s="89" t="s">
        <v>204</v>
      </c>
      <c r="F868" s="89" t="s">
        <v>209</v>
      </c>
      <c r="G868" s="89"/>
      <c r="H868" s="165">
        <v>30090119.98</v>
      </c>
      <c r="I868" s="165">
        <v>30090119.98</v>
      </c>
      <c r="J868" s="203">
        <v>30090119.98</v>
      </c>
      <c r="K868" s="204"/>
    </row>
    <row r="869" spans="1:11" ht="15" customHeight="1" x14ac:dyDescent="0.25">
      <c r="A869" s="201" t="s">
        <v>208</v>
      </c>
      <c r="B869" s="202"/>
      <c r="C869" s="89" t="s">
        <v>205</v>
      </c>
      <c r="D869" s="89" t="s">
        <v>40</v>
      </c>
      <c r="E869" s="89" t="s">
        <v>204</v>
      </c>
      <c r="F869" s="104" t="s">
        <v>207</v>
      </c>
      <c r="G869" s="105"/>
      <c r="H869" s="165">
        <v>30090119.98</v>
      </c>
      <c r="I869" s="165">
        <v>30090119.98</v>
      </c>
      <c r="J869" s="203">
        <v>30090119.98</v>
      </c>
      <c r="K869" s="204"/>
    </row>
    <row r="870" spans="1:11" ht="45.75" customHeight="1" x14ac:dyDescent="0.25">
      <c r="A870" s="201" t="s">
        <v>94</v>
      </c>
      <c r="B870" s="202"/>
      <c r="C870" s="89" t="s">
        <v>205</v>
      </c>
      <c r="D870" s="89" t="s">
        <v>40</v>
      </c>
      <c r="E870" s="89" t="s">
        <v>204</v>
      </c>
      <c r="F870" s="104" t="s">
        <v>207</v>
      </c>
      <c r="G870" s="104" t="s">
        <v>93</v>
      </c>
      <c r="H870" s="165">
        <v>27109319.98</v>
      </c>
      <c r="I870" s="165">
        <v>27109319.98</v>
      </c>
      <c r="J870" s="203">
        <v>27109319.98</v>
      </c>
      <c r="K870" s="204"/>
    </row>
    <row r="871" spans="1:11" ht="23.25" customHeight="1" x14ac:dyDescent="0.25">
      <c r="A871" s="201" t="s">
        <v>206</v>
      </c>
      <c r="B871" s="202"/>
      <c r="C871" s="89" t="s">
        <v>205</v>
      </c>
      <c r="D871" s="89" t="s">
        <v>40</v>
      </c>
      <c r="E871" s="89" t="s">
        <v>204</v>
      </c>
      <c r="F871" s="104" t="s">
        <v>207</v>
      </c>
      <c r="G871" s="104" t="s">
        <v>203</v>
      </c>
      <c r="H871" s="165">
        <v>27109319.98</v>
      </c>
      <c r="I871" s="165">
        <v>27109319.98</v>
      </c>
      <c r="J871" s="203">
        <v>27109319.98</v>
      </c>
      <c r="K871" s="204"/>
    </row>
    <row r="872" spans="1:11" ht="23.25" customHeight="1" x14ac:dyDescent="0.25">
      <c r="A872" s="201" t="s">
        <v>90</v>
      </c>
      <c r="B872" s="202"/>
      <c r="C872" s="89" t="s">
        <v>205</v>
      </c>
      <c r="D872" s="89" t="s">
        <v>40</v>
      </c>
      <c r="E872" s="89" t="s">
        <v>204</v>
      </c>
      <c r="F872" s="104" t="s">
        <v>207</v>
      </c>
      <c r="G872" s="104" t="s">
        <v>89</v>
      </c>
      <c r="H872" s="165">
        <v>2892800</v>
      </c>
      <c r="I872" s="165">
        <v>2892800</v>
      </c>
      <c r="J872" s="203">
        <v>2892800</v>
      </c>
      <c r="K872" s="204"/>
    </row>
    <row r="873" spans="1:11" ht="23.25" customHeight="1" x14ac:dyDescent="0.25">
      <c r="A873" s="201" t="s">
        <v>88</v>
      </c>
      <c r="B873" s="202"/>
      <c r="C873" s="89" t="s">
        <v>205</v>
      </c>
      <c r="D873" s="89" t="s">
        <v>40</v>
      </c>
      <c r="E873" s="89" t="s">
        <v>204</v>
      </c>
      <c r="F873" s="104" t="s">
        <v>207</v>
      </c>
      <c r="G873" s="104" t="s">
        <v>87</v>
      </c>
      <c r="H873" s="165">
        <v>2892800</v>
      </c>
      <c r="I873" s="165">
        <v>2892800</v>
      </c>
      <c r="J873" s="203">
        <v>2892800</v>
      </c>
      <c r="K873" s="204"/>
    </row>
    <row r="874" spans="1:11" ht="15" customHeight="1" x14ac:dyDescent="0.25">
      <c r="A874" s="201" t="s">
        <v>202</v>
      </c>
      <c r="B874" s="202"/>
      <c r="C874" s="89" t="s">
        <v>205</v>
      </c>
      <c r="D874" s="89" t="s">
        <v>40</v>
      </c>
      <c r="E874" s="89" t="s">
        <v>204</v>
      </c>
      <c r="F874" s="104" t="s">
        <v>207</v>
      </c>
      <c r="G874" s="104" t="s">
        <v>50</v>
      </c>
      <c r="H874" s="165">
        <v>88000</v>
      </c>
      <c r="I874" s="165">
        <v>88000</v>
      </c>
      <c r="J874" s="203">
        <v>88000</v>
      </c>
      <c r="K874" s="204"/>
    </row>
    <row r="875" spans="1:11" ht="15" customHeight="1" x14ac:dyDescent="0.25">
      <c r="A875" s="201" t="s">
        <v>201</v>
      </c>
      <c r="B875" s="202"/>
      <c r="C875" s="89" t="s">
        <v>205</v>
      </c>
      <c r="D875" s="89" t="s">
        <v>40</v>
      </c>
      <c r="E875" s="89" t="s">
        <v>204</v>
      </c>
      <c r="F875" s="104" t="s">
        <v>207</v>
      </c>
      <c r="G875" s="104" t="s">
        <v>200</v>
      </c>
      <c r="H875" s="165">
        <v>88000</v>
      </c>
      <c r="I875" s="165">
        <v>88000</v>
      </c>
      <c r="J875" s="203">
        <v>88000</v>
      </c>
      <c r="K875" s="204"/>
    </row>
    <row r="876" spans="1:11" ht="23.25" customHeight="1" x14ac:dyDescent="0.25">
      <c r="A876" s="211" t="s">
        <v>686</v>
      </c>
      <c r="B876" s="212"/>
      <c r="C876" s="90" t="s">
        <v>162</v>
      </c>
      <c r="D876" s="90"/>
      <c r="E876" s="90"/>
      <c r="F876" s="90"/>
      <c r="G876" s="90"/>
      <c r="H876" s="166">
        <v>8086376207.3999996</v>
      </c>
      <c r="I876" s="166">
        <v>7944523157.3999996</v>
      </c>
      <c r="J876" s="213">
        <v>7964780887.3999996</v>
      </c>
      <c r="K876" s="214"/>
    </row>
    <row r="877" spans="1:11" ht="15" customHeight="1" x14ac:dyDescent="0.25">
      <c r="A877" s="205" t="s">
        <v>670</v>
      </c>
      <c r="B877" s="206"/>
      <c r="C877" s="89" t="s">
        <v>162</v>
      </c>
      <c r="D877" s="89" t="s">
        <v>40</v>
      </c>
      <c r="E877" s="89"/>
      <c r="F877" s="90"/>
      <c r="G877" s="90"/>
      <c r="H877" s="165">
        <v>51828047.399999999</v>
      </c>
      <c r="I877" s="165">
        <v>51828047.399999999</v>
      </c>
      <c r="J877" s="203">
        <v>51828047.399999999</v>
      </c>
      <c r="K877" s="204"/>
    </row>
    <row r="878" spans="1:11" ht="34.5" customHeight="1" x14ac:dyDescent="0.25">
      <c r="A878" s="205" t="s">
        <v>118</v>
      </c>
      <c r="B878" s="206"/>
      <c r="C878" s="89" t="s">
        <v>162</v>
      </c>
      <c r="D878" s="89" t="s">
        <v>40</v>
      </c>
      <c r="E878" s="89" t="s">
        <v>48</v>
      </c>
      <c r="F878" s="90"/>
      <c r="G878" s="90"/>
      <c r="H878" s="165">
        <v>51828047.399999999</v>
      </c>
      <c r="I878" s="165">
        <v>51828047.399999999</v>
      </c>
      <c r="J878" s="203">
        <v>51828047.399999999</v>
      </c>
      <c r="K878" s="204"/>
    </row>
    <row r="879" spans="1:11" ht="23.25" customHeight="1" x14ac:dyDescent="0.25">
      <c r="A879" s="205" t="s">
        <v>117</v>
      </c>
      <c r="B879" s="206"/>
      <c r="C879" s="89" t="s">
        <v>162</v>
      </c>
      <c r="D879" s="89" t="s">
        <v>40</v>
      </c>
      <c r="E879" s="89" t="s">
        <v>48</v>
      </c>
      <c r="F879" s="89" t="s">
        <v>116</v>
      </c>
      <c r="G879" s="89"/>
      <c r="H879" s="165">
        <v>51828047.399999999</v>
      </c>
      <c r="I879" s="165">
        <v>51828047.399999999</v>
      </c>
      <c r="J879" s="203">
        <v>51828047.399999999</v>
      </c>
      <c r="K879" s="204"/>
    </row>
    <row r="880" spans="1:11" ht="15" customHeight="1" x14ac:dyDescent="0.25">
      <c r="A880" s="201" t="s">
        <v>115</v>
      </c>
      <c r="B880" s="202"/>
      <c r="C880" s="89" t="s">
        <v>162</v>
      </c>
      <c r="D880" s="89" t="s">
        <v>40</v>
      </c>
      <c r="E880" s="89" t="s">
        <v>48</v>
      </c>
      <c r="F880" s="104" t="s">
        <v>114</v>
      </c>
      <c r="G880" s="104"/>
      <c r="H880" s="165">
        <v>51828047.399999999</v>
      </c>
      <c r="I880" s="165">
        <v>51828047.399999999</v>
      </c>
      <c r="J880" s="203">
        <v>51828047.399999999</v>
      </c>
      <c r="K880" s="204"/>
    </row>
    <row r="881" spans="1:11" ht="23.25" customHeight="1" x14ac:dyDescent="0.25">
      <c r="A881" s="201" t="s">
        <v>113</v>
      </c>
      <c r="B881" s="202"/>
      <c r="C881" s="89" t="s">
        <v>162</v>
      </c>
      <c r="D881" s="89" t="s">
        <v>40</v>
      </c>
      <c r="E881" s="89" t="s">
        <v>48</v>
      </c>
      <c r="F881" s="104" t="s">
        <v>112</v>
      </c>
      <c r="G881" s="105"/>
      <c r="H881" s="165">
        <v>51828047.399999999</v>
      </c>
      <c r="I881" s="165">
        <v>51828047.399999999</v>
      </c>
      <c r="J881" s="203">
        <v>51828047.399999999</v>
      </c>
      <c r="K881" s="204"/>
    </row>
    <row r="882" spans="1:11" ht="15" customHeight="1" x14ac:dyDescent="0.25">
      <c r="A882" s="201" t="s">
        <v>450</v>
      </c>
      <c r="B882" s="202"/>
      <c r="C882" s="89" t="s">
        <v>162</v>
      </c>
      <c r="D882" s="89" t="s">
        <v>40</v>
      </c>
      <c r="E882" s="89" t="s">
        <v>48</v>
      </c>
      <c r="F882" s="104" t="s">
        <v>461</v>
      </c>
      <c r="G882" s="105"/>
      <c r="H882" s="165">
        <v>51828047.399999999</v>
      </c>
      <c r="I882" s="165">
        <v>51828047.399999999</v>
      </c>
      <c r="J882" s="203">
        <v>51828047.399999999</v>
      </c>
      <c r="K882" s="204"/>
    </row>
    <row r="883" spans="1:11" ht="45.75" customHeight="1" x14ac:dyDescent="0.25">
      <c r="A883" s="201" t="s">
        <v>94</v>
      </c>
      <c r="B883" s="202"/>
      <c r="C883" s="89" t="s">
        <v>162</v>
      </c>
      <c r="D883" s="89" t="s">
        <v>40</v>
      </c>
      <c r="E883" s="89" t="s">
        <v>48</v>
      </c>
      <c r="F883" s="104" t="s">
        <v>461</v>
      </c>
      <c r="G883" s="104" t="s">
        <v>93</v>
      </c>
      <c r="H883" s="165">
        <v>44748047.399999999</v>
      </c>
      <c r="I883" s="165">
        <v>44748047.399999999</v>
      </c>
      <c r="J883" s="203">
        <v>44748047.399999999</v>
      </c>
      <c r="K883" s="204"/>
    </row>
    <row r="884" spans="1:11" ht="23.25" customHeight="1" x14ac:dyDescent="0.25">
      <c r="A884" s="201" t="s">
        <v>206</v>
      </c>
      <c r="B884" s="202"/>
      <c r="C884" s="89" t="s">
        <v>162</v>
      </c>
      <c r="D884" s="89" t="s">
        <v>40</v>
      </c>
      <c r="E884" s="89" t="s">
        <v>48</v>
      </c>
      <c r="F884" s="104" t="s">
        <v>461</v>
      </c>
      <c r="G884" s="104" t="s">
        <v>203</v>
      </c>
      <c r="H884" s="165">
        <v>44748047.399999999</v>
      </c>
      <c r="I884" s="165">
        <v>44748047.399999999</v>
      </c>
      <c r="J884" s="203">
        <v>44748047.399999999</v>
      </c>
      <c r="K884" s="204"/>
    </row>
    <row r="885" spans="1:11" ht="23.25" customHeight="1" x14ac:dyDescent="0.25">
      <c r="A885" s="201" t="s">
        <v>90</v>
      </c>
      <c r="B885" s="202"/>
      <c r="C885" s="89" t="s">
        <v>162</v>
      </c>
      <c r="D885" s="89" t="s">
        <v>40</v>
      </c>
      <c r="E885" s="89" t="s">
        <v>48</v>
      </c>
      <c r="F885" s="104" t="s">
        <v>461</v>
      </c>
      <c r="G885" s="104" t="s">
        <v>89</v>
      </c>
      <c r="H885" s="165">
        <v>7079000</v>
      </c>
      <c r="I885" s="165">
        <v>7079000</v>
      </c>
      <c r="J885" s="203">
        <v>7079000</v>
      </c>
      <c r="K885" s="204"/>
    </row>
    <row r="886" spans="1:11" ht="23.25" customHeight="1" x14ac:dyDescent="0.25">
      <c r="A886" s="201" t="s">
        <v>88</v>
      </c>
      <c r="B886" s="202"/>
      <c r="C886" s="89" t="s">
        <v>162</v>
      </c>
      <c r="D886" s="89" t="s">
        <v>40</v>
      </c>
      <c r="E886" s="89" t="s">
        <v>48</v>
      </c>
      <c r="F886" s="104" t="s">
        <v>461</v>
      </c>
      <c r="G886" s="104" t="s">
        <v>87</v>
      </c>
      <c r="H886" s="165">
        <v>7079000</v>
      </c>
      <c r="I886" s="165">
        <v>7079000</v>
      </c>
      <c r="J886" s="203">
        <v>7079000</v>
      </c>
      <c r="K886" s="204"/>
    </row>
    <row r="887" spans="1:11" ht="15" customHeight="1" x14ac:dyDescent="0.25">
      <c r="A887" s="201" t="s">
        <v>202</v>
      </c>
      <c r="B887" s="202"/>
      <c r="C887" s="89" t="s">
        <v>162</v>
      </c>
      <c r="D887" s="89" t="s">
        <v>40</v>
      </c>
      <c r="E887" s="89" t="s">
        <v>48</v>
      </c>
      <c r="F887" s="104" t="s">
        <v>461</v>
      </c>
      <c r="G887" s="104" t="s">
        <v>50</v>
      </c>
      <c r="H887" s="165">
        <v>1000</v>
      </c>
      <c r="I887" s="165">
        <v>1000</v>
      </c>
      <c r="J887" s="203">
        <v>1000</v>
      </c>
      <c r="K887" s="204"/>
    </row>
    <row r="888" spans="1:11" ht="15" customHeight="1" x14ac:dyDescent="0.25">
      <c r="A888" s="201" t="s">
        <v>201</v>
      </c>
      <c r="B888" s="202"/>
      <c r="C888" s="89" t="s">
        <v>162</v>
      </c>
      <c r="D888" s="89" t="s">
        <v>40</v>
      </c>
      <c r="E888" s="89" t="s">
        <v>48</v>
      </c>
      <c r="F888" s="104" t="s">
        <v>461</v>
      </c>
      <c r="G888" s="104" t="s">
        <v>200</v>
      </c>
      <c r="H888" s="165">
        <v>1000</v>
      </c>
      <c r="I888" s="165">
        <v>1000</v>
      </c>
      <c r="J888" s="203">
        <v>1000</v>
      </c>
      <c r="K888" s="204"/>
    </row>
    <row r="889" spans="1:11" ht="15" customHeight="1" x14ac:dyDescent="0.25">
      <c r="A889" s="205" t="s">
        <v>680</v>
      </c>
      <c r="B889" s="206"/>
      <c r="C889" s="89" t="s">
        <v>162</v>
      </c>
      <c r="D889" s="89" t="s">
        <v>150</v>
      </c>
      <c r="E889" s="89"/>
      <c r="F889" s="90"/>
      <c r="G889" s="90"/>
      <c r="H889" s="165">
        <v>7895059960</v>
      </c>
      <c r="I889" s="165">
        <v>7753206910</v>
      </c>
      <c r="J889" s="203">
        <v>7773464640</v>
      </c>
      <c r="K889" s="204"/>
    </row>
    <row r="890" spans="1:11" ht="15" customHeight="1" x14ac:dyDescent="0.25">
      <c r="A890" s="205" t="s">
        <v>199</v>
      </c>
      <c r="B890" s="206"/>
      <c r="C890" s="89" t="s">
        <v>162</v>
      </c>
      <c r="D890" s="89" t="s">
        <v>150</v>
      </c>
      <c r="E890" s="89" t="s">
        <v>40</v>
      </c>
      <c r="F890" s="90"/>
      <c r="G890" s="90"/>
      <c r="H890" s="165">
        <v>2954513600</v>
      </c>
      <c r="I890" s="165">
        <v>2954513600</v>
      </c>
      <c r="J890" s="203">
        <v>2954513600</v>
      </c>
      <c r="K890" s="204"/>
    </row>
    <row r="891" spans="1:11" ht="15" customHeight="1" x14ac:dyDescent="0.25">
      <c r="A891" s="205" t="s">
        <v>168</v>
      </c>
      <c r="B891" s="206"/>
      <c r="C891" s="89" t="s">
        <v>162</v>
      </c>
      <c r="D891" s="89" t="s">
        <v>150</v>
      </c>
      <c r="E891" s="89" t="s">
        <v>40</v>
      </c>
      <c r="F891" s="89" t="s">
        <v>167</v>
      </c>
      <c r="G891" s="89"/>
      <c r="H891" s="165">
        <v>2954513600</v>
      </c>
      <c r="I891" s="165">
        <v>2954513600</v>
      </c>
      <c r="J891" s="203">
        <v>2954513600</v>
      </c>
      <c r="K891" s="204"/>
    </row>
    <row r="892" spans="1:11" ht="15" customHeight="1" x14ac:dyDescent="0.25">
      <c r="A892" s="201" t="s">
        <v>189</v>
      </c>
      <c r="B892" s="202"/>
      <c r="C892" s="89" t="s">
        <v>162</v>
      </c>
      <c r="D892" s="89" t="s">
        <v>150</v>
      </c>
      <c r="E892" s="89" t="s">
        <v>40</v>
      </c>
      <c r="F892" s="104" t="s">
        <v>166</v>
      </c>
      <c r="G892" s="104"/>
      <c r="H892" s="165">
        <v>2954513600</v>
      </c>
      <c r="I892" s="165">
        <v>2954513600</v>
      </c>
      <c r="J892" s="203">
        <v>2954513600</v>
      </c>
      <c r="K892" s="204"/>
    </row>
    <row r="893" spans="1:11" ht="23.25" customHeight="1" x14ac:dyDescent="0.25">
      <c r="A893" s="201" t="s">
        <v>187</v>
      </c>
      <c r="B893" s="202"/>
      <c r="C893" s="89" t="s">
        <v>162</v>
      </c>
      <c r="D893" s="89" t="s">
        <v>150</v>
      </c>
      <c r="E893" s="89" t="s">
        <v>40</v>
      </c>
      <c r="F893" s="104" t="s">
        <v>723</v>
      </c>
      <c r="G893" s="105"/>
      <c r="H893" s="165">
        <v>2891508600</v>
      </c>
      <c r="I893" s="165">
        <v>2891508600</v>
      </c>
      <c r="J893" s="203">
        <v>2891508600</v>
      </c>
      <c r="K893" s="204"/>
    </row>
    <row r="894" spans="1:11" ht="45.75" customHeight="1" x14ac:dyDescent="0.25">
      <c r="A894" s="201" t="s">
        <v>605</v>
      </c>
      <c r="B894" s="202"/>
      <c r="C894" s="89" t="s">
        <v>162</v>
      </c>
      <c r="D894" s="89" t="s">
        <v>150</v>
      </c>
      <c r="E894" s="89" t="s">
        <v>40</v>
      </c>
      <c r="F894" s="104" t="s">
        <v>849</v>
      </c>
      <c r="G894" s="105"/>
      <c r="H894" s="165">
        <v>652747600</v>
      </c>
      <c r="I894" s="165">
        <v>652747600</v>
      </c>
      <c r="J894" s="203">
        <v>652747600</v>
      </c>
      <c r="K894" s="204"/>
    </row>
    <row r="895" spans="1:11" ht="23.25" customHeight="1" x14ac:dyDescent="0.25">
      <c r="A895" s="201" t="s">
        <v>90</v>
      </c>
      <c r="B895" s="202"/>
      <c r="C895" s="89" t="s">
        <v>162</v>
      </c>
      <c r="D895" s="89" t="s">
        <v>150</v>
      </c>
      <c r="E895" s="89" t="s">
        <v>40</v>
      </c>
      <c r="F895" s="104" t="s">
        <v>849</v>
      </c>
      <c r="G895" s="104" t="s">
        <v>89</v>
      </c>
      <c r="H895" s="165">
        <v>122166300</v>
      </c>
      <c r="I895" s="165">
        <v>122166300</v>
      </c>
      <c r="J895" s="203">
        <v>122166300</v>
      </c>
      <c r="K895" s="204"/>
    </row>
    <row r="896" spans="1:11" ht="23.25" customHeight="1" x14ac:dyDescent="0.25">
      <c r="A896" s="201" t="s">
        <v>88</v>
      </c>
      <c r="B896" s="202"/>
      <c r="C896" s="89" t="s">
        <v>162</v>
      </c>
      <c r="D896" s="89" t="s">
        <v>150</v>
      </c>
      <c r="E896" s="89" t="s">
        <v>40</v>
      </c>
      <c r="F896" s="104" t="s">
        <v>849</v>
      </c>
      <c r="G896" s="104" t="s">
        <v>87</v>
      </c>
      <c r="H896" s="165">
        <v>122166300</v>
      </c>
      <c r="I896" s="165">
        <v>122166300</v>
      </c>
      <c r="J896" s="203">
        <v>122166300</v>
      </c>
      <c r="K896" s="204"/>
    </row>
    <row r="897" spans="1:11" ht="23.25" customHeight="1" x14ac:dyDescent="0.25">
      <c r="A897" s="201" t="s">
        <v>80</v>
      </c>
      <c r="B897" s="202"/>
      <c r="C897" s="89" t="s">
        <v>162</v>
      </c>
      <c r="D897" s="89" t="s">
        <v>150</v>
      </c>
      <c r="E897" s="89" t="s">
        <v>40</v>
      </c>
      <c r="F897" s="104" t="s">
        <v>849</v>
      </c>
      <c r="G897" s="104" t="s">
        <v>61</v>
      </c>
      <c r="H897" s="165">
        <v>530581300</v>
      </c>
      <c r="I897" s="165">
        <v>530581300</v>
      </c>
      <c r="J897" s="203">
        <v>530581300</v>
      </c>
      <c r="K897" s="204"/>
    </row>
    <row r="898" spans="1:11" ht="15" customHeight="1" x14ac:dyDescent="0.25">
      <c r="A898" s="201" t="s">
        <v>107</v>
      </c>
      <c r="B898" s="202"/>
      <c r="C898" s="89" t="s">
        <v>162</v>
      </c>
      <c r="D898" s="89" t="s">
        <v>150</v>
      </c>
      <c r="E898" s="89" t="s">
        <v>40</v>
      </c>
      <c r="F898" s="104" t="s">
        <v>849</v>
      </c>
      <c r="G898" s="104" t="s">
        <v>64</v>
      </c>
      <c r="H898" s="165">
        <v>476329800</v>
      </c>
      <c r="I898" s="165">
        <v>476329800</v>
      </c>
      <c r="J898" s="203">
        <v>476329800</v>
      </c>
      <c r="K898" s="204"/>
    </row>
    <row r="899" spans="1:11" ht="15" customHeight="1" x14ac:dyDescent="0.25">
      <c r="A899" s="201" t="s">
        <v>79</v>
      </c>
      <c r="B899" s="202"/>
      <c r="C899" s="89" t="s">
        <v>162</v>
      </c>
      <c r="D899" s="89" t="s">
        <v>150</v>
      </c>
      <c r="E899" s="89" t="s">
        <v>40</v>
      </c>
      <c r="F899" s="104" t="s">
        <v>849</v>
      </c>
      <c r="G899" s="104" t="s">
        <v>75</v>
      </c>
      <c r="H899" s="165">
        <v>54251500</v>
      </c>
      <c r="I899" s="165">
        <v>54251500</v>
      </c>
      <c r="J899" s="203">
        <v>54251500</v>
      </c>
      <c r="K899" s="204"/>
    </row>
    <row r="900" spans="1:11" ht="135.75" customHeight="1" x14ac:dyDescent="0.25">
      <c r="A900" s="201" t="s">
        <v>879</v>
      </c>
      <c r="B900" s="202"/>
      <c r="C900" s="89" t="s">
        <v>162</v>
      </c>
      <c r="D900" s="89" t="s">
        <v>150</v>
      </c>
      <c r="E900" s="89" t="s">
        <v>40</v>
      </c>
      <c r="F900" s="104" t="s">
        <v>880</v>
      </c>
      <c r="G900" s="105"/>
      <c r="H900" s="165">
        <v>2159832000</v>
      </c>
      <c r="I900" s="165">
        <v>2159832000</v>
      </c>
      <c r="J900" s="203">
        <v>2159832000</v>
      </c>
      <c r="K900" s="204"/>
    </row>
    <row r="901" spans="1:11" ht="23.25" customHeight="1" x14ac:dyDescent="0.25">
      <c r="A901" s="201" t="s">
        <v>80</v>
      </c>
      <c r="B901" s="202"/>
      <c r="C901" s="89" t="s">
        <v>162</v>
      </c>
      <c r="D901" s="89" t="s">
        <v>150</v>
      </c>
      <c r="E901" s="89" t="s">
        <v>40</v>
      </c>
      <c r="F901" s="104" t="s">
        <v>880</v>
      </c>
      <c r="G901" s="104" t="s">
        <v>61</v>
      </c>
      <c r="H901" s="165">
        <v>2159832000</v>
      </c>
      <c r="I901" s="165">
        <v>2159832000</v>
      </c>
      <c r="J901" s="203">
        <v>2159832000</v>
      </c>
      <c r="K901" s="204"/>
    </row>
    <row r="902" spans="1:11" ht="15" customHeight="1" x14ac:dyDescent="0.25">
      <c r="A902" s="201" t="s">
        <v>107</v>
      </c>
      <c r="B902" s="202"/>
      <c r="C902" s="89" t="s">
        <v>162</v>
      </c>
      <c r="D902" s="89" t="s">
        <v>150</v>
      </c>
      <c r="E902" s="89" t="s">
        <v>40</v>
      </c>
      <c r="F902" s="104" t="s">
        <v>880</v>
      </c>
      <c r="G902" s="104" t="s">
        <v>64</v>
      </c>
      <c r="H902" s="165">
        <v>2159832000</v>
      </c>
      <c r="I902" s="165">
        <v>2159832000</v>
      </c>
      <c r="J902" s="203">
        <v>2159832000</v>
      </c>
      <c r="K902" s="204"/>
    </row>
    <row r="903" spans="1:11" ht="169.5" customHeight="1" x14ac:dyDescent="0.25">
      <c r="A903" s="201" t="s">
        <v>881</v>
      </c>
      <c r="B903" s="202"/>
      <c r="C903" s="89" t="s">
        <v>162</v>
      </c>
      <c r="D903" s="89" t="s">
        <v>150</v>
      </c>
      <c r="E903" s="89" t="s">
        <v>40</v>
      </c>
      <c r="F903" s="104" t="s">
        <v>882</v>
      </c>
      <c r="G903" s="105"/>
      <c r="H903" s="165">
        <v>78929000</v>
      </c>
      <c r="I903" s="165">
        <v>78929000</v>
      </c>
      <c r="J903" s="203">
        <v>78929000</v>
      </c>
      <c r="K903" s="204"/>
    </row>
    <row r="904" spans="1:11" ht="23.25" customHeight="1" x14ac:dyDescent="0.25">
      <c r="A904" s="201" t="s">
        <v>80</v>
      </c>
      <c r="B904" s="202"/>
      <c r="C904" s="89" t="s">
        <v>162</v>
      </c>
      <c r="D904" s="89" t="s">
        <v>150</v>
      </c>
      <c r="E904" s="89" t="s">
        <v>40</v>
      </c>
      <c r="F904" s="104" t="s">
        <v>882</v>
      </c>
      <c r="G904" s="104" t="s">
        <v>61</v>
      </c>
      <c r="H904" s="165">
        <v>78929000</v>
      </c>
      <c r="I904" s="165">
        <v>78929000</v>
      </c>
      <c r="J904" s="203">
        <v>78929000</v>
      </c>
      <c r="K904" s="204"/>
    </row>
    <row r="905" spans="1:11" ht="45.75" customHeight="1" x14ac:dyDescent="0.25">
      <c r="A905" s="201" t="s">
        <v>186</v>
      </c>
      <c r="B905" s="202"/>
      <c r="C905" s="89" t="s">
        <v>162</v>
      </c>
      <c r="D905" s="89" t="s">
        <v>150</v>
      </c>
      <c r="E905" s="89" t="s">
        <v>40</v>
      </c>
      <c r="F905" s="104" t="s">
        <v>882</v>
      </c>
      <c r="G905" s="104" t="s">
        <v>185</v>
      </c>
      <c r="H905" s="165">
        <v>78929000</v>
      </c>
      <c r="I905" s="165">
        <v>78929000</v>
      </c>
      <c r="J905" s="203">
        <v>78929000</v>
      </c>
      <c r="K905" s="204"/>
    </row>
    <row r="906" spans="1:11" ht="57" customHeight="1" x14ac:dyDescent="0.25">
      <c r="A906" s="201" t="s">
        <v>192</v>
      </c>
      <c r="B906" s="202"/>
      <c r="C906" s="89" t="s">
        <v>162</v>
      </c>
      <c r="D906" s="89" t="s">
        <v>150</v>
      </c>
      <c r="E906" s="89" t="s">
        <v>40</v>
      </c>
      <c r="F906" s="104" t="s">
        <v>165</v>
      </c>
      <c r="G906" s="105"/>
      <c r="H906" s="165">
        <v>37089000</v>
      </c>
      <c r="I906" s="165">
        <v>37089000</v>
      </c>
      <c r="J906" s="203">
        <v>37089000</v>
      </c>
      <c r="K906" s="204"/>
    </row>
    <row r="907" spans="1:11" ht="34.5" customHeight="1" x14ac:dyDescent="0.25">
      <c r="A907" s="201" t="s">
        <v>608</v>
      </c>
      <c r="B907" s="202"/>
      <c r="C907" s="89" t="s">
        <v>162</v>
      </c>
      <c r="D907" s="89" t="s">
        <v>150</v>
      </c>
      <c r="E907" s="89" t="s">
        <v>40</v>
      </c>
      <c r="F907" s="104" t="s">
        <v>609</v>
      </c>
      <c r="G907" s="105"/>
      <c r="H907" s="165">
        <v>5850000</v>
      </c>
      <c r="I907" s="165">
        <v>5850000</v>
      </c>
      <c r="J907" s="203">
        <v>5850000</v>
      </c>
      <c r="K907" s="204"/>
    </row>
    <row r="908" spans="1:11" ht="23.25" customHeight="1" x14ac:dyDescent="0.25">
      <c r="A908" s="201" t="s">
        <v>80</v>
      </c>
      <c r="B908" s="202"/>
      <c r="C908" s="89" t="s">
        <v>162</v>
      </c>
      <c r="D908" s="89" t="s">
        <v>150</v>
      </c>
      <c r="E908" s="89" t="s">
        <v>40</v>
      </c>
      <c r="F908" s="104" t="s">
        <v>609</v>
      </c>
      <c r="G908" s="104" t="s">
        <v>61</v>
      </c>
      <c r="H908" s="165">
        <v>5850000</v>
      </c>
      <c r="I908" s="165">
        <v>5850000</v>
      </c>
      <c r="J908" s="203">
        <v>5850000</v>
      </c>
      <c r="K908" s="204"/>
    </row>
    <row r="909" spans="1:11" ht="15" customHeight="1" x14ac:dyDescent="0.25">
      <c r="A909" s="201" t="s">
        <v>107</v>
      </c>
      <c r="B909" s="202"/>
      <c r="C909" s="89" t="s">
        <v>162</v>
      </c>
      <c r="D909" s="89" t="s">
        <v>150</v>
      </c>
      <c r="E909" s="89" t="s">
        <v>40</v>
      </c>
      <c r="F909" s="104" t="s">
        <v>609</v>
      </c>
      <c r="G909" s="104" t="s">
        <v>64</v>
      </c>
      <c r="H909" s="165">
        <v>5850000</v>
      </c>
      <c r="I909" s="165">
        <v>5850000</v>
      </c>
      <c r="J909" s="203">
        <v>5850000</v>
      </c>
      <c r="K909" s="204"/>
    </row>
    <row r="910" spans="1:11" ht="34.5" customHeight="1" x14ac:dyDescent="0.25">
      <c r="A910" s="201" t="s">
        <v>198</v>
      </c>
      <c r="B910" s="202"/>
      <c r="C910" s="89" t="s">
        <v>162</v>
      </c>
      <c r="D910" s="89" t="s">
        <v>150</v>
      </c>
      <c r="E910" s="89" t="s">
        <v>40</v>
      </c>
      <c r="F910" s="104" t="s">
        <v>197</v>
      </c>
      <c r="G910" s="105"/>
      <c r="H910" s="165">
        <v>31239000</v>
      </c>
      <c r="I910" s="165">
        <v>31239000</v>
      </c>
      <c r="J910" s="203">
        <v>31239000</v>
      </c>
      <c r="K910" s="204"/>
    </row>
    <row r="911" spans="1:11" ht="23.25" customHeight="1" x14ac:dyDescent="0.25">
      <c r="A911" s="201" t="s">
        <v>80</v>
      </c>
      <c r="B911" s="202"/>
      <c r="C911" s="89" t="s">
        <v>162</v>
      </c>
      <c r="D911" s="89" t="s">
        <v>150</v>
      </c>
      <c r="E911" s="89" t="s">
        <v>40</v>
      </c>
      <c r="F911" s="104" t="s">
        <v>197</v>
      </c>
      <c r="G911" s="104" t="s">
        <v>61</v>
      </c>
      <c r="H911" s="165">
        <v>31239000</v>
      </c>
      <c r="I911" s="165">
        <v>31239000</v>
      </c>
      <c r="J911" s="203">
        <v>31239000</v>
      </c>
      <c r="K911" s="204"/>
    </row>
    <row r="912" spans="1:11" ht="15" customHeight="1" x14ac:dyDescent="0.25">
      <c r="A912" s="201" t="s">
        <v>107</v>
      </c>
      <c r="B912" s="202"/>
      <c r="C912" s="89" t="s">
        <v>162</v>
      </c>
      <c r="D912" s="89" t="s">
        <v>150</v>
      </c>
      <c r="E912" s="89" t="s">
        <v>40</v>
      </c>
      <c r="F912" s="104" t="s">
        <v>197</v>
      </c>
      <c r="G912" s="104" t="s">
        <v>64</v>
      </c>
      <c r="H912" s="165">
        <v>31239000</v>
      </c>
      <c r="I912" s="165">
        <v>31239000</v>
      </c>
      <c r="J912" s="203">
        <v>31239000</v>
      </c>
      <c r="K912" s="204"/>
    </row>
    <row r="913" spans="1:11" ht="15" customHeight="1" x14ac:dyDescent="0.25">
      <c r="A913" s="201" t="s">
        <v>196</v>
      </c>
      <c r="B913" s="202"/>
      <c r="C913" s="89" t="s">
        <v>162</v>
      </c>
      <c r="D913" s="89" t="s">
        <v>150</v>
      </c>
      <c r="E913" s="89" t="s">
        <v>40</v>
      </c>
      <c r="F913" s="104" t="s">
        <v>195</v>
      </c>
      <c r="G913" s="105"/>
      <c r="H913" s="165">
        <v>25916000</v>
      </c>
      <c r="I913" s="165">
        <v>25916000</v>
      </c>
      <c r="J913" s="203">
        <v>25916000</v>
      </c>
      <c r="K913" s="204"/>
    </row>
    <row r="914" spans="1:11" ht="90.75" customHeight="1" x14ac:dyDescent="0.25">
      <c r="A914" s="201" t="s">
        <v>883</v>
      </c>
      <c r="B914" s="202"/>
      <c r="C914" s="89" t="s">
        <v>162</v>
      </c>
      <c r="D914" s="89" t="s">
        <v>150</v>
      </c>
      <c r="E914" s="89" t="s">
        <v>40</v>
      </c>
      <c r="F914" s="104" t="s">
        <v>194</v>
      </c>
      <c r="G914" s="105"/>
      <c r="H914" s="165">
        <v>25916000</v>
      </c>
      <c r="I914" s="165">
        <v>25916000</v>
      </c>
      <c r="J914" s="203">
        <v>25916000</v>
      </c>
      <c r="K914" s="204"/>
    </row>
    <row r="915" spans="1:11" ht="23.25" customHeight="1" x14ac:dyDescent="0.25">
      <c r="A915" s="201" t="s">
        <v>80</v>
      </c>
      <c r="B915" s="202"/>
      <c r="C915" s="89" t="s">
        <v>162</v>
      </c>
      <c r="D915" s="89" t="s">
        <v>150</v>
      </c>
      <c r="E915" s="89" t="s">
        <v>40</v>
      </c>
      <c r="F915" s="104" t="s">
        <v>194</v>
      </c>
      <c r="G915" s="104" t="s">
        <v>61</v>
      </c>
      <c r="H915" s="165">
        <v>25916000</v>
      </c>
      <c r="I915" s="165">
        <v>25916000</v>
      </c>
      <c r="J915" s="203">
        <v>25916000</v>
      </c>
      <c r="K915" s="204"/>
    </row>
    <row r="916" spans="1:11" ht="45.75" customHeight="1" x14ac:dyDescent="0.25">
      <c r="A916" s="201" t="s">
        <v>186</v>
      </c>
      <c r="B916" s="202"/>
      <c r="C916" s="89" t="s">
        <v>162</v>
      </c>
      <c r="D916" s="89" t="s">
        <v>150</v>
      </c>
      <c r="E916" s="89" t="s">
        <v>40</v>
      </c>
      <c r="F916" s="104" t="s">
        <v>194</v>
      </c>
      <c r="G916" s="104" t="s">
        <v>185</v>
      </c>
      <c r="H916" s="165">
        <v>25916000</v>
      </c>
      <c r="I916" s="165">
        <v>25916000</v>
      </c>
      <c r="J916" s="203">
        <v>25916000</v>
      </c>
      <c r="K916" s="204"/>
    </row>
    <row r="917" spans="1:11" ht="15" customHeight="1" x14ac:dyDescent="0.25">
      <c r="A917" s="205" t="s">
        <v>193</v>
      </c>
      <c r="B917" s="206"/>
      <c r="C917" s="89" t="s">
        <v>162</v>
      </c>
      <c r="D917" s="89" t="s">
        <v>150</v>
      </c>
      <c r="E917" s="89" t="s">
        <v>44</v>
      </c>
      <c r="F917" s="90"/>
      <c r="G917" s="90"/>
      <c r="H917" s="165">
        <v>4529848280</v>
      </c>
      <c r="I917" s="165">
        <v>4397402710</v>
      </c>
      <c r="J917" s="203">
        <v>4419901040</v>
      </c>
      <c r="K917" s="204"/>
    </row>
    <row r="918" spans="1:11" ht="15" customHeight="1" x14ac:dyDescent="0.25">
      <c r="A918" s="205" t="s">
        <v>168</v>
      </c>
      <c r="B918" s="206"/>
      <c r="C918" s="89" t="s">
        <v>162</v>
      </c>
      <c r="D918" s="89" t="s">
        <v>150</v>
      </c>
      <c r="E918" s="89" t="s">
        <v>44</v>
      </c>
      <c r="F918" s="89" t="s">
        <v>167</v>
      </c>
      <c r="G918" s="89"/>
      <c r="H918" s="165">
        <v>4529848280</v>
      </c>
      <c r="I918" s="165">
        <v>4397402710</v>
      </c>
      <c r="J918" s="203">
        <v>4419901040</v>
      </c>
      <c r="K918" s="204"/>
    </row>
    <row r="919" spans="1:11" ht="15" customHeight="1" x14ac:dyDescent="0.25">
      <c r="A919" s="201" t="s">
        <v>189</v>
      </c>
      <c r="B919" s="202"/>
      <c r="C919" s="89" t="s">
        <v>162</v>
      </c>
      <c r="D919" s="89" t="s">
        <v>150</v>
      </c>
      <c r="E919" s="89" t="s">
        <v>44</v>
      </c>
      <c r="F919" s="104" t="s">
        <v>166</v>
      </c>
      <c r="G919" s="104"/>
      <c r="H919" s="165">
        <v>4529848280</v>
      </c>
      <c r="I919" s="165">
        <v>4397402710</v>
      </c>
      <c r="J919" s="203">
        <v>4419901040</v>
      </c>
      <c r="K919" s="204"/>
    </row>
    <row r="920" spans="1:11" ht="23.25" customHeight="1" x14ac:dyDescent="0.25">
      <c r="A920" s="201" t="s">
        <v>187</v>
      </c>
      <c r="B920" s="202"/>
      <c r="C920" s="89" t="s">
        <v>162</v>
      </c>
      <c r="D920" s="89" t="s">
        <v>150</v>
      </c>
      <c r="E920" s="89" t="s">
        <v>44</v>
      </c>
      <c r="F920" s="104" t="s">
        <v>723</v>
      </c>
      <c r="G920" s="105"/>
      <c r="H920" s="165">
        <v>4157026000</v>
      </c>
      <c r="I920" s="165">
        <v>4157026000</v>
      </c>
      <c r="J920" s="203">
        <v>4164166000</v>
      </c>
      <c r="K920" s="204"/>
    </row>
    <row r="921" spans="1:11" ht="45.75" customHeight="1" x14ac:dyDescent="0.25">
      <c r="A921" s="201" t="s">
        <v>605</v>
      </c>
      <c r="B921" s="202"/>
      <c r="C921" s="89" t="s">
        <v>162</v>
      </c>
      <c r="D921" s="89" t="s">
        <v>150</v>
      </c>
      <c r="E921" s="89" t="s">
        <v>44</v>
      </c>
      <c r="F921" s="104" t="s">
        <v>849</v>
      </c>
      <c r="G921" s="105"/>
      <c r="H921" s="165">
        <v>632500000</v>
      </c>
      <c r="I921" s="165">
        <v>632500000</v>
      </c>
      <c r="J921" s="203">
        <v>632500000</v>
      </c>
      <c r="K921" s="204"/>
    </row>
    <row r="922" spans="1:11" ht="23.25" customHeight="1" x14ac:dyDescent="0.25">
      <c r="A922" s="201" t="s">
        <v>90</v>
      </c>
      <c r="B922" s="202"/>
      <c r="C922" s="89" t="s">
        <v>162</v>
      </c>
      <c r="D922" s="89" t="s">
        <v>150</v>
      </c>
      <c r="E922" s="89" t="s">
        <v>44</v>
      </c>
      <c r="F922" s="104" t="s">
        <v>849</v>
      </c>
      <c r="G922" s="104" t="s">
        <v>89</v>
      </c>
      <c r="H922" s="165">
        <v>113616500</v>
      </c>
      <c r="I922" s="165">
        <v>113616500</v>
      </c>
      <c r="J922" s="203">
        <v>113616500</v>
      </c>
      <c r="K922" s="204"/>
    </row>
    <row r="923" spans="1:11" ht="23.25" customHeight="1" x14ac:dyDescent="0.25">
      <c r="A923" s="201" t="s">
        <v>88</v>
      </c>
      <c r="B923" s="202"/>
      <c r="C923" s="89" t="s">
        <v>162</v>
      </c>
      <c r="D923" s="89" t="s">
        <v>150</v>
      </c>
      <c r="E923" s="89" t="s">
        <v>44</v>
      </c>
      <c r="F923" s="104" t="s">
        <v>849</v>
      </c>
      <c r="G923" s="104" t="s">
        <v>87</v>
      </c>
      <c r="H923" s="165">
        <v>113616500</v>
      </c>
      <c r="I923" s="165">
        <v>113616500</v>
      </c>
      <c r="J923" s="203">
        <v>113616500</v>
      </c>
      <c r="K923" s="204"/>
    </row>
    <row r="924" spans="1:11" ht="23.25" customHeight="1" x14ac:dyDescent="0.25">
      <c r="A924" s="201" t="s">
        <v>80</v>
      </c>
      <c r="B924" s="202"/>
      <c r="C924" s="89" t="s">
        <v>162</v>
      </c>
      <c r="D924" s="89" t="s">
        <v>150</v>
      </c>
      <c r="E924" s="89" t="s">
        <v>44</v>
      </c>
      <c r="F924" s="104" t="s">
        <v>849</v>
      </c>
      <c r="G924" s="104" t="s">
        <v>61</v>
      </c>
      <c r="H924" s="165">
        <v>518883500</v>
      </c>
      <c r="I924" s="165">
        <v>518883500</v>
      </c>
      <c r="J924" s="203">
        <v>518883500</v>
      </c>
      <c r="K924" s="204"/>
    </row>
    <row r="925" spans="1:11" ht="15" customHeight="1" x14ac:dyDescent="0.25">
      <c r="A925" s="201" t="s">
        <v>107</v>
      </c>
      <c r="B925" s="202"/>
      <c r="C925" s="89" t="s">
        <v>162</v>
      </c>
      <c r="D925" s="89" t="s">
        <v>150</v>
      </c>
      <c r="E925" s="89" t="s">
        <v>44</v>
      </c>
      <c r="F925" s="104" t="s">
        <v>849</v>
      </c>
      <c r="G925" s="104" t="s">
        <v>64</v>
      </c>
      <c r="H925" s="165">
        <v>499036000</v>
      </c>
      <c r="I925" s="165">
        <v>499036000</v>
      </c>
      <c r="J925" s="203">
        <v>499036000</v>
      </c>
      <c r="K925" s="204"/>
    </row>
    <row r="926" spans="1:11" ht="15" customHeight="1" x14ac:dyDescent="0.25">
      <c r="A926" s="201" t="s">
        <v>79</v>
      </c>
      <c r="B926" s="202"/>
      <c r="C926" s="89" t="s">
        <v>162</v>
      </c>
      <c r="D926" s="89" t="s">
        <v>150</v>
      </c>
      <c r="E926" s="89" t="s">
        <v>44</v>
      </c>
      <c r="F926" s="104" t="s">
        <v>849</v>
      </c>
      <c r="G926" s="104" t="s">
        <v>75</v>
      </c>
      <c r="H926" s="165">
        <v>19847500</v>
      </c>
      <c r="I926" s="165">
        <v>19847500</v>
      </c>
      <c r="J926" s="203">
        <v>19847500</v>
      </c>
      <c r="K926" s="204"/>
    </row>
    <row r="927" spans="1:11" ht="169.5" customHeight="1" x14ac:dyDescent="0.25">
      <c r="A927" s="201" t="s">
        <v>884</v>
      </c>
      <c r="B927" s="202"/>
      <c r="C927" s="89" t="s">
        <v>162</v>
      </c>
      <c r="D927" s="89" t="s">
        <v>150</v>
      </c>
      <c r="E927" s="89" t="s">
        <v>44</v>
      </c>
      <c r="F927" s="104" t="s">
        <v>885</v>
      </c>
      <c r="G927" s="105"/>
      <c r="H927" s="165">
        <v>106368000</v>
      </c>
      <c r="I927" s="165">
        <v>106368000</v>
      </c>
      <c r="J927" s="203">
        <v>113508000</v>
      </c>
      <c r="K927" s="204"/>
    </row>
    <row r="928" spans="1:11" ht="23.25" customHeight="1" x14ac:dyDescent="0.25">
      <c r="A928" s="201" t="s">
        <v>80</v>
      </c>
      <c r="B928" s="202"/>
      <c r="C928" s="89" t="s">
        <v>162</v>
      </c>
      <c r="D928" s="89" t="s">
        <v>150</v>
      </c>
      <c r="E928" s="89" t="s">
        <v>44</v>
      </c>
      <c r="F928" s="104" t="s">
        <v>885</v>
      </c>
      <c r="G928" s="104" t="s">
        <v>61</v>
      </c>
      <c r="H928" s="165">
        <v>106368000</v>
      </c>
      <c r="I928" s="165">
        <v>106368000</v>
      </c>
      <c r="J928" s="203">
        <v>113508000</v>
      </c>
      <c r="K928" s="204"/>
    </row>
    <row r="929" spans="1:11" ht="15" customHeight="1" x14ac:dyDescent="0.25">
      <c r="A929" s="201" t="s">
        <v>107</v>
      </c>
      <c r="B929" s="202"/>
      <c r="C929" s="89" t="s">
        <v>162</v>
      </c>
      <c r="D929" s="89" t="s">
        <v>150</v>
      </c>
      <c r="E929" s="89" t="s">
        <v>44</v>
      </c>
      <c r="F929" s="104" t="s">
        <v>885</v>
      </c>
      <c r="G929" s="104" t="s">
        <v>64</v>
      </c>
      <c r="H929" s="165">
        <v>106368000</v>
      </c>
      <c r="I929" s="165">
        <v>106368000</v>
      </c>
      <c r="J929" s="203">
        <v>113508000</v>
      </c>
      <c r="K929" s="204"/>
    </row>
    <row r="930" spans="1:11" ht="135.75" customHeight="1" x14ac:dyDescent="0.25">
      <c r="A930" s="201" t="s">
        <v>879</v>
      </c>
      <c r="B930" s="202"/>
      <c r="C930" s="89" t="s">
        <v>162</v>
      </c>
      <c r="D930" s="89" t="s">
        <v>150</v>
      </c>
      <c r="E930" s="89" t="s">
        <v>44</v>
      </c>
      <c r="F930" s="104" t="s">
        <v>880</v>
      </c>
      <c r="G930" s="105"/>
      <c r="H930" s="165">
        <v>3180751000</v>
      </c>
      <c r="I930" s="165">
        <v>3180751000</v>
      </c>
      <c r="J930" s="203">
        <v>3180751000</v>
      </c>
      <c r="K930" s="204"/>
    </row>
    <row r="931" spans="1:11" ht="23.25" customHeight="1" x14ac:dyDescent="0.25">
      <c r="A931" s="201" t="s">
        <v>80</v>
      </c>
      <c r="B931" s="202"/>
      <c r="C931" s="89" t="s">
        <v>162</v>
      </c>
      <c r="D931" s="89" t="s">
        <v>150</v>
      </c>
      <c r="E931" s="89" t="s">
        <v>44</v>
      </c>
      <c r="F931" s="104" t="s">
        <v>880</v>
      </c>
      <c r="G931" s="104" t="s">
        <v>61</v>
      </c>
      <c r="H931" s="165">
        <v>3180751000</v>
      </c>
      <c r="I931" s="165">
        <v>3180751000</v>
      </c>
      <c r="J931" s="203">
        <v>3180751000</v>
      </c>
      <c r="K931" s="204"/>
    </row>
    <row r="932" spans="1:11" ht="15" customHeight="1" x14ac:dyDescent="0.25">
      <c r="A932" s="201" t="s">
        <v>107</v>
      </c>
      <c r="B932" s="202"/>
      <c r="C932" s="89" t="s">
        <v>162</v>
      </c>
      <c r="D932" s="89" t="s">
        <v>150</v>
      </c>
      <c r="E932" s="89" t="s">
        <v>44</v>
      </c>
      <c r="F932" s="104" t="s">
        <v>880</v>
      </c>
      <c r="G932" s="104" t="s">
        <v>64</v>
      </c>
      <c r="H932" s="165">
        <v>3180751000</v>
      </c>
      <c r="I932" s="165">
        <v>3180751000</v>
      </c>
      <c r="J932" s="203">
        <v>3180751000</v>
      </c>
      <c r="K932" s="204"/>
    </row>
    <row r="933" spans="1:11" ht="169.5" customHeight="1" x14ac:dyDescent="0.25">
      <c r="A933" s="201" t="s">
        <v>881</v>
      </c>
      <c r="B933" s="202"/>
      <c r="C933" s="89" t="s">
        <v>162</v>
      </c>
      <c r="D933" s="89" t="s">
        <v>150</v>
      </c>
      <c r="E933" s="89" t="s">
        <v>44</v>
      </c>
      <c r="F933" s="104" t="s">
        <v>882</v>
      </c>
      <c r="G933" s="105"/>
      <c r="H933" s="165">
        <v>237407000</v>
      </c>
      <c r="I933" s="165">
        <v>237407000</v>
      </c>
      <c r="J933" s="203">
        <v>237407000</v>
      </c>
      <c r="K933" s="204"/>
    </row>
    <row r="934" spans="1:11" ht="23.25" customHeight="1" x14ac:dyDescent="0.25">
      <c r="A934" s="201" t="s">
        <v>80</v>
      </c>
      <c r="B934" s="202"/>
      <c r="C934" s="89" t="s">
        <v>162</v>
      </c>
      <c r="D934" s="89" t="s">
        <v>150</v>
      </c>
      <c r="E934" s="89" t="s">
        <v>44</v>
      </c>
      <c r="F934" s="104" t="s">
        <v>882</v>
      </c>
      <c r="G934" s="104" t="s">
        <v>61</v>
      </c>
      <c r="H934" s="165">
        <v>237407000</v>
      </c>
      <c r="I934" s="165">
        <v>237407000</v>
      </c>
      <c r="J934" s="203">
        <v>237407000</v>
      </c>
      <c r="K934" s="204"/>
    </row>
    <row r="935" spans="1:11" ht="45.75" customHeight="1" x14ac:dyDescent="0.25">
      <c r="A935" s="201" t="s">
        <v>186</v>
      </c>
      <c r="B935" s="202"/>
      <c r="C935" s="89" t="s">
        <v>162</v>
      </c>
      <c r="D935" s="89" t="s">
        <v>150</v>
      </c>
      <c r="E935" s="89" t="s">
        <v>44</v>
      </c>
      <c r="F935" s="104" t="s">
        <v>882</v>
      </c>
      <c r="G935" s="104" t="s">
        <v>185</v>
      </c>
      <c r="H935" s="165">
        <v>237407000</v>
      </c>
      <c r="I935" s="165">
        <v>237407000</v>
      </c>
      <c r="J935" s="203">
        <v>237407000</v>
      </c>
      <c r="K935" s="204"/>
    </row>
    <row r="936" spans="1:11" ht="57" customHeight="1" x14ac:dyDescent="0.25">
      <c r="A936" s="201" t="s">
        <v>192</v>
      </c>
      <c r="B936" s="202"/>
      <c r="C936" s="89" t="s">
        <v>162</v>
      </c>
      <c r="D936" s="89" t="s">
        <v>150</v>
      </c>
      <c r="E936" s="89" t="s">
        <v>44</v>
      </c>
      <c r="F936" s="104" t="s">
        <v>165</v>
      </c>
      <c r="G936" s="105"/>
      <c r="H936" s="165">
        <v>360731660</v>
      </c>
      <c r="I936" s="165">
        <v>237323220</v>
      </c>
      <c r="J936" s="203">
        <v>252681550</v>
      </c>
      <c r="K936" s="204"/>
    </row>
    <row r="937" spans="1:11" ht="34.5" customHeight="1" x14ac:dyDescent="0.25">
      <c r="A937" s="201" t="s">
        <v>886</v>
      </c>
      <c r="B937" s="202"/>
      <c r="C937" s="89" t="s">
        <v>162</v>
      </c>
      <c r="D937" s="89" t="s">
        <v>150</v>
      </c>
      <c r="E937" s="89" t="s">
        <v>44</v>
      </c>
      <c r="F937" s="104" t="s">
        <v>887</v>
      </c>
      <c r="G937" s="105"/>
      <c r="H937" s="165">
        <v>32000</v>
      </c>
      <c r="I937" s="165">
        <v>32000</v>
      </c>
      <c r="J937" s="203">
        <v>32000</v>
      </c>
      <c r="K937" s="204"/>
    </row>
    <row r="938" spans="1:11" ht="23.25" customHeight="1" x14ac:dyDescent="0.25">
      <c r="A938" s="201" t="s">
        <v>80</v>
      </c>
      <c r="B938" s="202"/>
      <c r="C938" s="89" t="s">
        <v>162</v>
      </c>
      <c r="D938" s="89" t="s">
        <v>150</v>
      </c>
      <c r="E938" s="89" t="s">
        <v>44</v>
      </c>
      <c r="F938" s="104" t="s">
        <v>887</v>
      </c>
      <c r="G938" s="104" t="s">
        <v>61</v>
      </c>
      <c r="H938" s="165">
        <v>32000</v>
      </c>
      <c r="I938" s="165">
        <v>32000</v>
      </c>
      <c r="J938" s="203">
        <v>32000</v>
      </c>
      <c r="K938" s="204"/>
    </row>
    <row r="939" spans="1:11" ht="15" customHeight="1" x14ac:dyDescent="0.25">
      <c r="A939" s="201" t="s">
        <v>107</v>
      </c>
      <c r="B939" s="202"/>
      <c r="C939" s="89" t="s">
        <v>162</v>
      </c>
      <c r="D939" s="89" t="s">
        <v>150</v>
      </c>
      <c r="E939" s="89" t="s">
        <v>44</v>
      </c>
      <c r="F939" s="104" t="s">
        <v>887</v>
      </c>
      <c r="G939" s="104" t="s">
        <v>64</v>
      </c>
      <c r="H939" s="165">
        <v>32000</v>
      </c>
      <c r="I939" s="165">
        <v>32000</v>
      </c>
      <c r="J939" s="203">
        <v>32000</v>
      </c>
      <c r="K939" s="204"/>
    </row>
    <row r="940" spans="1:11" ht="34.5" customHeight="1" x14ac:dyDescent="0.25">
      <c r="A940" s="201" t="s">
        <v>888</v>
      </c>
      <c r="B940" s="202"/>
      <c r="C940" s="89" t="s">
        <v>162</v>
      </c>
      <c r="D940" s="89" t="s">
        <v>150</v>
      </c>
      <c r="E940" s="89" t="s">
        <v>44</v>
      </c>
      <c r="F940" s="104" t="s">
        <v>889</v>
      </c>
      <c r="G940" s="105"/>
      <c r="H940" s="165">
        <v>215137660</v>
      </c>
      <c r="I940" s="165">
        <v>237291220</v>
      </c>
      <c r="J940" s="203">
        <v>252649550</v>
      </c>
      <c r="K940" s="204"/>
    </row>
    <row r="941" spans="1:11" ht="23.25" customHeight="1" x14ac:dyDescent="0.25">
      <c r="A941" s="201" t="s">
        <v>90</v>
      </c>
      <c r="B941" s="202"/>
      <c r="C941" s="89" t="s">
        <v>162</v>
      </c>
      <c r="D941" s="89" t="s">
        <v>150</v>
      </c>
      <c r="E941" s="89" t="s">
        <v>44</v>
      </c>
      <c r="F941" s="104" t="s">
        <v>889</v>
      </c>
      <c r="G941" s="104" t="s">
        <v>89</v>
      </c>
      <c r="H941" s="165">
        <v>215137660</v>
      </c>
      <c r="I941" s="165">
        <v>237291220</v>
      </c>
      <c r="J941" s="203">
        <v>252649550</v>
      </c>
      <c r="K941" s="204"/>
    </row>
    <row r="942" spans="1:11" ht="23.25" customHeight="1" x14ac:dyDescent="0.25">
      <c r="A942" s="201" t="s">
        <v>88</v>
      </c>
      <c r="B942" s="202"/>
      <c r="C942" s="89" t="s">
        <v>162</v>
      </c>
      <c r="D942" s="89" t="s">
        <v>150</v>
      </c>
      <c r="E942" s="89" t="s">
        <v>44</v>
      </c>
      <c r="F942" s="104" t="s">
        <v>889</v>
      </c>
      <c r="G942" s="104" t="s">
        <v>87</v>
      </c>
      <c r="H942" s="165">
        <v>215137660</v>
      </c>
      <c r="I942" s="165">
        <v>237291220</v>
      </c>
      <c r="J942" s="203">
        <v>252649550</v>
      </c>
      <c r="K942" s="204"/>
    </row>
    <row r="943" spans="1:11" ht="45.75" customHeight="1" x14ac:dyDescent="0.25">
      <c r="A943" s="201" t="s">
        <v>890</v>
      </c>
      <c r="B943" s="202"/>
      <c r="C943" s="89" t="s">
        <v>162</v>
      </c>
      <c r="D943" s="89" t="s">
        <v>150</v>
      </c>
      <c r="E943" s="89" t="s">
        <v>44</v>
      </c>
      <c r="F943" s="104" t="s">
        <v>891</v>
      </c>
      <c r="G943" s="105"/>
      <c r="H943" s="165">
        <v>145562000</v>
      </c>
      <c r="I943" s="165">
        <v>0</v>
      </c>
      <c r="J943" s="203">
        <v>0</v>
      </c>
      <c r="K943" s="204"/>
    </row>
    <row r="944" spans="1:11" ht="23.25" customHeight="1" x14ac:dyDescent="0.25">
      <c r="A944" s="201" t="s">
        <v>90</v>
      </c>
      <c r="B944" s="202"/>
      <c r="C944" s="89" t="s">
        <v>162</v>
      </c>
      <c r="D944" s="89" t="s">
        <v>150</v>
      </c>
      <c r="E944" s="89" t="s">
        <v>44</v>
      </c>
      <c r="F944" s="104" t="s">
        <v>891</v>
      </c>
      <c r="G944" s="104" t="s">
        <v>89</v>
      </c>
      <c r="H944" s="165">
        <v>145562000</v>
      </c>
      <c r="I944" s="165">
        <v>0</v>
      </c>
      <c r="J944" s="203">
        <v>0</v>
      </c>
      <c r="K944" s="204"/>
    </row>
    <row r="945" spans="1:11" ht="23.25" customHeight="1" x14ac:dyDescent="0.25">
      <c r="A945" s="201" t="s">
        <v>88</v>
      </c>
      <c r="B945" s="202"/>
      <c r="C945" s="89" t="s">
        <v>162</v>
      </c>
      <c r="D945" s="89" t="s">
        <v>150</v>
      </c>
      <c r="E945" s="89" t="s">
        <v>44</v>
      </c>
      <c r="F945" s="104" t="s">
        <v>891</v>
      </c>
      <c r="G945" s="104" t="s">
        <v>87</v>
      </c>
      <c r="H945" s="165">
        <v>145562000</v>
      </c>
      <c r="I945" s="165">
        <v>0</v>
      </c>
      <c r="J945" s="203">
        <v>0</v>
      </c>
      <c r="K945" s="204"/>
    </row>
    <row r="946" spans="1:11" ht="34.5" customHeight="1" x14ac:dyDescent="0.25">
      <c r="A946" s="201" t="s">
        <v>892</v>
      </c>
      <c r="B946" s="202"/>
      <c r="C946" s="89" t="s">
        <v>162</v>
      </c>
      <c r="D946" s="89" t="s">
        <v>150</v>
      </c>
      <c r="E946" s="89" t="s">
        <v>44</v>
      </c>
      <c r="F946" s="104" t="s">
        <v>893</v>
      </c>
      <c r="G946" s="105"/>
      <c r="H946" s="165">
        <v>3053490</v>
      </c>
      <c r="I946" s="165">
        <v>3053490</v>
      </c>
      <c r="J946" s="203">
        <v>3053490</v>
      </c>
      <c r="K946" s="204"/>
    </row>
    <row r="947" spans="1:11" ht="79.5" customHeight="1" x14ac:dyDescent="0.25">
      <c r="A947" s="201" t="s">
        <v>894</v>
      </c>
      <c r="B947" s="202"/>
      <c r="C947" s="89" t="s">
        <v>162</v>
      </c>
      <c r="D947" s="89" t="s">
        <v>150</v>
      </c>
      <c r="E947" s="89" t="s">
        <v>44</v>
      </c>
      <c r="F947" s="104" t="s">
        <v>895</v>
      </c>
      <c r="G947" s="105"/>
      <c r="H947" s="165">
        <v>3053490</v>
      </c>
      <c r="I947" s="165">
        <v>3053490</v>
      </c>
      <c r="J947" s="203">
        <v>3053490</v>
      </c>
      <c r="K947" s="204"/>
    </row>
    <row r="948" spans="1:11" ht="23.25" customHeight="1" x14ac:dyDescent="0.25">
      <c r="A948" s="201" t="s">
        <v>90</v>
      </c>
      <c r="B948" s="202"/>
      <c r="C948" s="89" t="s">
        <v>162</v>
      </c>
      <c r="D948" s="89" t="s">
        <v>150</v>
      </c>
      <c r="E948" s="89" t="s">
        <v>44</v>
      </c>
      <c r="F948" s="104" t="s">
        <v>895</v>
      </c>
      <c r="G948" s="104" t="s">
        <v>89</v>
      </c>
      <c r="H948" s="165">
        <v>3053490</v>
      </c>
      <c r="I948" s="165">
        <v>3053490</v>
      </c>
      <c r="J948" s="203">
        <v>3053490</v>
      </c>
      <c r="K948" s="204"/>
    </row>
    <row r="949" spans="1:11" ht="23.25" customHeight="1" x14ac:dyDescent="0.25">
      <c r="A949" s="201" t="s">
        <v>88</v>
      </c>
      <c r="B949" s="202"/>
      <c r="C949" s="89" t="s">
        <v>162</v>
      </c>
      <c r="D949" s="89" t="s">
        <v>150</v>
      </c>
      <c r="E949" s="89" t="s">
        <v>44</v>
      </c>
      <c r="F949" s="104" t="s">
        <v>895</v>
      </c>
      <c r="G949" s="104" t="s">
        <v>87</v>
      </c>
      <c r="H949" s="165">
        <v>3053490</v>
      </c>
      <c r="I949" s="165">
        <v>3053490</v>
      </c>
      <c r="J949" s="203">
        <v>3053490</v>
      </c>
      <c r="K949" s="204"/>
    </row>
    <row r="950" spans="1:11" ht="15" customHeight="1" x14ac:dyDescent="0.25">
      <c r="A950" s="201" t="s">
        <v>191</v>
      </c>
      <c r="B950" s="202"/>
      <c r="C950" s="89" t="s">
        <v>162</v>
      </c>
      <c r="D950" s="89" t="s">
        <v>150</v>
      </c>
      <c r="E950" s="89" t="s">
        <v>44</v>
      </c>
      <c r="F950" s="104" t="s">
        <v>896</v>
      </c>
      <c r="G950" s="105"/>
      <c r="H950" s="165">
        <v>9037130</v>
      </c>
      <c r="I950" s="165">
        <v>0</v>
      </c>
      <c r="J950" s="203">
        <v>0</v>
      </c>
      <c r="K950" s="204"/>
    </row>
    <row r="951" spans="1:11" ht="102" customHeight="1" x14ac:dyDescent="0.25">
      <c r="A951" s="201" t="s">
        <v>944</v>
      </c>
      <c r="B951" s="202"/>
      <c r="C951" s="89" t="s">
        <v>162</v>
      </c>
      <c r="D951" s="89" t="s">
        <v>150</v>
      </c>
      <c r="E951" s="89" t="s">
        <v>44</v>
      </c>
      <c r="F951" s="104" t="s">
        <v>945</v>
      </c>
      <c r="G951" s="105"/>
      <c r="H951" s="165">
        <v>9037130</v>
      </c>
      <c r="I951" s="165">
        <v>0</v>
      </c>
      <c r="J951" s="203">
        <v>0</v>
      </c>
      <c r="K951" s="204"/>
    </row>
    <row r="952" spans="1:11" ht="23.25" customHeight="1" x14ac:dyDescent="0.25">
      <c r="A952" s="201" t="s">
        <v>90</v>
      </c>
      <c r="B952" s="202"/>
      <c r="C952" s="89" t="s">
        <v>162</v>
      </c>
      <c r="D952" s="89" t="s">
        <v>150</v>
      </c>
      <c r="E952" s="89" t="s">
        <v>44</v>
      </c>
      <c r="F952" s="104" t="s">
        <v>945</v>
      </c>
      <c r="G952" s="104" t="s">
        <v>89</v>
      </c>
      <c r="H952" s="165">
        <v>9037130</v>
      </c>
      <c r="I952" s="165">
        <v>0</v>
      </c>
      <c r="J952" s="203">
        <v>0</v>
      </c>
      <c r="K952" s="204"/>
    </row>
    <row r="953" spans="1:11" ht="23.25" customHeight="1" x14ac:dyDescent="0.25">
      <c r="A953" s="201" t="s">
        <v>88</v>
      </c>
      <c r="B953" s="202"/>
      <c r="C953" s="89" t="s">
        <v>162</v>
      </c>
      <c r="D953" s="89" t="s">
        <v>150</v>
      </c>
      <c r="E953" s="89" t="s">
        <v>44</v>
      </c>
      <c r="F953" s="104" t="s">
        <v>945</v>
      </c>
      <c r="G953" s="104" t="s">
        <v>87</v>
      </c>
      <c r="H953" s="165">
        <v>9037130</v>
      </c>
      <c r="I953" s="165">
        <v>0</v>
      </c>
      <c r="J953" s="203">
        <v>0</v>
      </c>
      <c r="K953" s="204"/>
    </row>
    <row r="954" spans="1:11" ht="15" customHeight="1" x14ac:dyDescent="0.25">
      <c r="A954" s="205" t="s">
        <v>190</v>
      </c>
      <c r="B954" s="206"/>
      <c r="C954" s="89" t="s">
        <v>162</v>
      </c>
      <c r="D954" s="89" t="s">
        <v>150</v>
      </c>
      <c r="E954" s="89" t="s">
        <v>70</v>
      </c>
      <c r="F954" s="90"/>
      <c r="G954" s="90"/>
      <c r="H954" s="165">
        <v>271668900</v>
      </c>
      <c r="I954" s="165">
        <v>271668900</v>
      </c>
      <c r="J954" s="203">
        <v>271668900</v>
      </c>
      <c r="K954" s="204"/>
    </row>
    <row r="955" spans="1:11" ht="15" customHeight="1" x14ac:dyDescent="0.25">
      <c r="A955" s="205" t="s">
        <v>168</v>
      </c>
      <c r="B955" s="206"/>
      <c r="C955" s="89" t="s">
        <v>162</v>
      </c>
      <c r="D955" s="89" t="s">
        <v>150</v>
      </c>
      <c r="E955" s="89" t="s">
        <v>70</v>
      </c>
      <c r="F955" s="89" t="s">
        <v>167</v>
      </c>
      <c r="G955" s="89"/>
      <c r="H955" s="165">
        <v>270374800</v>
      </c>
      <c r="I955" s="165">
        <v>270374800</v>
      </c>
      <c r="J955" s="203">
        <v>270374800</v>
      </c>
      <c r="K955" s="204"/>
    </row>
    <row r="956" spans="1:11" ht="15" customHeight="1" x14ac:dyDescent="0.25">
      <c r="A956" s="201" t="s">
        <v>189</v>
      </c>
      <c r="B956" s="202"/>
      <c r="C956" s="89" t="s">
        <v>162</v>
      </c>
      <c r="D956" s="89" t="s">
        <v>150</v>
      </c>
      <c r="E956" s="89" t="s">
        <v>70</v>
      </c>
      <c r="F956" s="104" t="s">
        <v>166</v>
      </c>
      <c r="G956" s="104"/>
      <c r="H956" s="165">
        <v>98514000</v>
      </c>
      <c r="I956" s="165">
        <v>98514000</v>
      </c>
      <c r="J956" s="203">
        <v>98514000</v>
      </c>
      <c r="K956" s="204"/>
    </row>
    <row r="957" spans="1:11" ht="23.25" customHeight="1" x14ac:dyDescent="0.25">
      <c r="A957" s="201" t="s">
        <v>187</v>
      </c>
      <c r="B957" s="202"/>
      <c r="C957" s="89" t="s">
        <v>162</v>
      </c>
      <c r="D957" s="89" t="s">
        <v>150</v>
      </c>
      <c r="E957" s="89" t="s">
        <v>70</v>
      </c>
      <c r="F957" s="104" t="s">
        <v>723</v>
      </c>
      <c r="G957" s="105"/>
      <c r="H957" s="165">
        <v>98514000</v>
      </c>
      <c r="I957" s="165">
        <v>98514000</v>
      </c>
      <c r="J957" s="203">
        <v>98514000</v>
      </c>
      <c r="K957" s="204"/>
    </row>
    <row r="958" spans="1:11" ht="135.75" customHeight="1" x14ac:dyDescent="0.25">
      <c r="A958" s="201" t="s">
        <v>879</v>
      </c>
      <c r="B958" s="202"/>
      <c r="C958" s="89" t="s">
        <v>162</v>
      </c>
      <c r="D958" s="89" t="s">
        <v>150</v>
      </c>
      <c r="E958" s="89" t="s">
        <v>70</v>
      </c>
      <c r="F958" s="104" t="s">
        <v>880</v>
      </c>
      <c r="G958" s="105"/>
      <c r="H958" s="165">
        <v>82219000</v>
      </c>
      <c r="I958" s="165">
        <v>82219000</v>
      </c>
      <c r="J958" s="203">
        <v>82219000</v>
      </c>
      <c r="K958" s="204"/>
    </row>
    <row r="959" spans="1:11" ht="23.25" customHeight="1" x14ac:dyDescent="0.25">
      <c r="A959" s="201" t="s">
        <v>80</v>
      </c>
      <c r="B959" s="202"/>
      <c r="C959" s="89" t="s">
        <v>162</v>
      </c>
      <c r="D959" s="89" t="s">
        <v>150</v>
      </c>
      <c r="E959" s="89" t="s">
        <v>70</v>
      </c>
      <c r="F959" s="104" t="s">
        <v>880</v>
      </c>
      <c r="G959" s="104" t="s">
        <v>61</v>
      </c>
      <c r="H959" s="165">
        <v>82219000</v>
      </c>
      <c r="I959" s="165">
        <v>82219000</v>
      </c>
      <c r="J959" s="203">
        <v>82219000</v>
      </c>
      <c r="K959" s="204"/>
    </row>
    <row r="960" spans="1:11" ht="15" customHeight="1" x14ac:dyDescent="0.25">
      <c r="A960" s="201" t="s">
        <v>107</v>
      </c>
      <c r="B960" s="202"/>
      <c r="C960" s="89" t="s">
        <v>162</v>
      </c>
      <c r="D960" s="89" t="s">
        <v>150</v>
      </c>
      <c r="E960" s="89" t="s">
        <v>70</v>
      </c>
      <c r="F960" s="104" t="s">
        <v>880</v>
      </c>
      <c r="G960" s="104" t="s">
        <v>64</v>
      </c>
      <c r="H960" s="165">
        <v>82219000</v>
      </c>
      <c r="I960" s="165">
        <v>82219000</v>
      </c>
      <c r="J960" s="203">
        <v>82219000</v>
      </c>
      <c r="K960" s="204"/>
    </row>
    <row r="961" spans="1:11" ht="169.5" customHeight="1" x14ac:dyDescent="0.25">
      <c r="A961" s="201" t="s">
        <v>881</v>
      </c>
      <c r="B961" s="202"/>
      <c r="C961" s="89" t="s">
        <v>162</v>
      </c>
      <c r="D961" s="89" t="s">
        <v>150</v>
      </c>
      <c r="E961" s="89" t="s">
        <v>70</v>
      </c>
      <c r="F961" s="104" t="s">
        <v>882</v>
      </c>
      <c r="G961" s="105"/>
      <c r="H961" s="165">
        <v>16295000</v>
      </c>
      <c r="I961" s="165">
        <v>16295000</v>
      </c>
      <c r="J961" s="203">
        <v>16295000</v>
      </c>
      <c r="K961" s="204"/>
    </row>
    <row r="962" spans="1:11" ht="23.25" customHeight="1" x14ac:dyDescent="0.25">
      <c r="A962" s="201" t="s">
        <v>80</v>
      </c>
      <c r="B962" s="202"/>
      <c r="C962" s="89" t="s">
        <v>162</v>
      </c>
      <c r="D962" s="89" t="s">
        <v>150</v>
      </c>
      <c r="E962" s="89" t="s">
        <v>70</v>
      </c>
      <c r="F962" s="104" t="s">
        <v>882</v>
      </c>
      <c r="G962" s="104" t="s">
        <v>61</v>
      </c>
      <c r="H962" s="165">
        <v>16295000</v>
      </c>
      <c r="I962" s="165">
        <v>16295000</v>
      </c>
      <c r="J962" s="203">
        <v>16295000</v>
      </c>
      <c r="K962" s="204"/>
    </row>
    <row r="963" spans="1:11" ht="45.75" customHeight="1" x14ac:dyDescent="0.25">
      <c r="A963" s="201" t="s">
        <v>186</v>
      </c>
      <c r="B963" s="202"/>
      <c r="C963" s="89" t="s">
        <v>162</v>
      </c>
      <c r="D963" s="89" t="s">
        <v>150</v>
      </c>
      <c r="E963" s="89" t="s">
        <v>70</v>
      </c>
      <c r="F963" s="104" t="s">
        <v>882</v>
      </c>
      <c r="G963" s="104" t="s">
        <v>185</v>
      </c>
      <c r="H963" s="165">
        <v>16295000</v>
      </c>
      <c r="I963" s="165">
        <v>16295000</v>
      </c>
      <c r="J963" s="203">
        <v>16295000</v>
      </c>
      <c r="K963" s="204"/>
    </row>
    <row r="964" spans="1:11" ht="23.25" customHeight="1" x14ac:dyDescent="0.25">
      <c r="A964" s="201" t="s">
        <v>184</v>
      </c>
      <c r="B964" s="202"/>
      <c r="C964" s="89" t="s">
        <v>162</v>
      </c>
      <c r="D964" s="89" t="s">
        <v>150</v>
      </c>
      <c r="E964" s="89" t="s">
        <v>70</v>
      </c>
      <c r="F964" s="104" t="s">
        <v>188</v>
      </c>
      <c r="G964" s="104"/>
      <c r="H964" s="165">
        <v>171860800</v>
      </c>
      <c r="I964" s="165">
        <v>171860800</v>
      </c>
      <c r="J964" s="203">
        <v>171860800</v>
      </c>
      <c r="K964" s="204"/>
    </row>
    <row r="965" spans="1:11" ht="23.25" customHeight="1" x14ac:dyDescent="0.25">
      <c r="A965" s="201" t="s">
        <v>900</v>
      </c>
      <c r="B965" s="202"/>
      <c r="C965" s="89" t="s">
        <v>162</v>
      </c>
      <c r="D965" s="89" t="s">
        <v>150</v>
      </c>
      <c r="E965" s="89" t="s">
        <v>70</v>
      </c>
      <c r="F965" s="104" t="s">
        <v>901</v>
      </c>
      <c r="G965" s="105"/>
      <c r="H965" s="165">
        <v>109996100</v>
      </c>
      <c r="I965" s="165">
        <v>109996100</v>
      </c>
      <c r="J965" s="203">
        <v>109996100</v>
      </c>
      <c r="K965" s="204"/>
    </row>
    <row r="966" spans="1:11" ht="34.5" customHeight="1" x14ac:dyDescent="0.25">
      <c r="A966" s="201" t="s">
        <v>183</v>
      </c>
      <c r="B966" s="202"/>
      <c r="C966" s="89" t="s">
        <v>162</v>
      </c>
      <c r="D966" s="89" t="s">
        <v>150</v>
      </c>
      <c r="E966" s="89" t="s">
        <v>70</v>
      </c>
      <c r="F966" s="104" t="s">
        <v>902</v>
      </c>
      <c r="G966" s="105"/>
      <c r="H966" s="165">
        <v>109996100</v>
      </c>
      <c r="I966" s="165">
        <v>109996100</v>
      </c>
      <c r="J966" s="203">
        <v>109996100</v>
      </c>
      <c r="K966" s="204"/>
    </row>
    <row r="967" spans="1:11" ht="23.25" customHeight="1" x14ac:dyDescent="0.25">
      <c r="A967" s="201" t="s">
        <v>80</v>
      </c>
      <c r="B967" s="202"/>
      <c r="C967" s="89" t="s">
        <v>162</v>
      </c>
      <c r="D967" s="89" t="s">
        <v>150</v>
      </c>
      <c r="E967" s="89" t="s">
        <v>70</v>
      </c>
      <c r="F967" s="104" t="s">
        <v>902</v>
      </c>
      <c r="G967" s="104" t="s">
        <v>61</v>
      </c>
      <c r="H967" s="165">
        <v>109996100</v>
      </c>
      <c r="I967" s="165">
        <v>109996100</v>
      </c>
      <c r="J967" s="203">
        <v>109996100</v>
      </c>
      <c r="K967" s="204"/>
    </row>
    <row r="968" spans="1:11" ht="15" customHeight="1" x14ac:dyDescent="0.25">
      <c r="A968" s="201" t="s">
        <v>107</v>
      </c>
      <c r="B968" s="202"/>
      <c r="C968" s="89" t="s">
        <v>162</v>
      </c>
      <c r="D968" s="89" t="s">
        <v>150</v>
      </c>
      <c r="E968" s="89" t="s">
        <v>70</v>
      </c>
      <c r="F968" s="104" t="s">
        <v>902</v>
      </c>
      <c r="G968" s="104" t="s">
        <v>64</v>
      </c>
      <c r="H968" s="165">
        <v>109996100</v>
      </c>
      <c r="I968" s="165">
        <v>109996100</v>
      </c>
      <c r="J968" s="203">
        <v>109996100</v>
      </c>
      <c r="K968" s="204"/>
    </row>
    <row r="969" spans="1:11" ht="34.5" customHeight="1" x14ac:dyDescent="0.25">
      <c r="A969" s="201" t="s">
        <v>182</v>
      </c>
      <c r="B969" s="202"/>
      <c r="C969" s="89" t="s">
        <v>162</v>
      </c>
      <c r="D969" s="89" t="s">
        <v>150</v>
      </c>
      <c r="E969" s="89" t="s">
        <v>70</v>
      </c>
      <c r="F969" s="104" t="s">
        <v>897</v>
      </c>
      <c r="G969" s="105"/>
      <c r="H969" s="165">
        <v>61864700</v>
      </c>
      <c r="I969" s="165">
        <v>61864700</v>
      </c>
      <c r="J969" s="203">
        <v>61864700</v>
      </c>
      <c r="K969" s="204"/>
    </row>
    <row r="970" spans="1:11" ht="34.5" customHeight="1" x14ac:dyDescent="0.25">
      <c r="A970" s="201" t="s">
        <v>181</v>
      </c>
      <c r="B970" s="202"/>
      <c r="C970" s="89" t="s">
        <v>162</v>
      </c>
      <c r="D970" s="89" t="s">
        <v>150</v>
      </c>
      <c r="E970" s="89" t="s">
        <v>70</v>
      </c>
      <c r="F970" s="104" t="s">
        <v>898</v>
      </c>
      <c r="G970" s="105"/>
      <c r="H970" s="165">
        <v>61864700</v>
      </c>
      <c r="I970" s="165">
        <v>61864700</v>
      </c>
      <c r="J970" s="203">
        <v>61864700</v>
      </c>
      <c r="K970" s="204"/>
    </row>
    <row r="971" spans="1:11" ht="23.25" customHeight="1" x14ac:dyDescent="0.25">
      <c r="A971" s="201" t="s">
        <v>80</v>
      </c>
      <c r="B971" s="202"/>
      <c r="C971" s="89" t="s">
        <v>162</v>
      </c>
      <c r="D971" s="89" t="s">
        <v>150</v>
      </c>
      <c r="E971" s="89" t="s">
        <v>70</v>
      </c>
      <c r="F971" s="104" t="s">
        <v>898</v>
      </c>
      <c r="G971" s="104" t="s">
        <v>61</v>
      </c>
      <c r="H971" s="165">
        <v>59935675</v>
      </c>
      <c r="I971" s="165">
        <v>59935675</v>
      </c>
      <c r="J971" s="203">
        <v>59935675</v>
      </c>
      <c r="K971" s="204"/>
    </row>
    <row r="972" spans="1:11" ht="15" customHeight="1" x14ac:dyDescent="0.25">
      <c r="A972" s="201" t="s">
        <v>107</v>
      </c>
      <c r="B972" s="202"/>
      <c r="C972" s="89" t="s">
        <v>162</v>
      </c>
      <c r="D972" s="89" t="s">
        <v>150</v>
      </c>
      <c r="E972" s="89" t="s">
        <v>70</v>
      </c>
      <c r="F972" s="104" t="s">
        <v>898</v>
      </c>
      <c r="G972" s="104" t="s">
        <v>64</v>
      </c>
      <c r="H972" s="165">
        <v>56077625</v>
      </c>
      <c r="I972" s="165">
        <v>56077625</v>
      </c>
      <c r="J972" s="203">
        <v>56077625</v>
      </c>
      <c r="K972" s="204"/>
    </row>
    <row r="973" spans="1:11" ht="15" customHeight="1" x14ac:dyDescent="0.25">
      <c r="A973" s="201" t="s">
        <v>79</v>
      </c>
      <c r="B973" s="202"/>
      <c r="C973" s="89" t="s">
        <v>162</v>
      </c>
      <c r="D973" s="89" t="s">
        <v>150</v>
      </c>
      <c r="E973" s="89" t="s">
        <v>70</v>
      </c>
      <c r="F973" s="104" t="s">
        <v>898</v>
      </c>
      <c r="G973" s="104" t="s">
        <v>75</v>
      </c>
      <c r="H973" s="165">
        <v>1929025</v>
      </c>
      <c r="I973" s="165">
        <v>1929025</v>
      </c>
      <c r="J973" s="203">
        <v>1929025</v>
      </c>
      <c r="K973" s="204"/>
    </row>
    <row r="974" spans="1:11" ht="45.75" customHeight="1" x14ac:dyDescent="0.25">
      <c r="A974" s="201" t="s">
        <v>186</v>
      </c>
      <c r="B974" s="202"/>
      <c r="C974" s="89" t="s">
        <v>162</v>
      </c>
      <c r="D974" s="89" t="s">
        <v>150</v>
      </c>
      <c r="E974" s="89" t="s">
        <v>70</v>
      </c>
      <c r="F974" s="104" t="s">
        <v>898</v>
      </c>
      <c r="G974" s="104" t="s">
        <v>185</v>
      </c>
      <c r="H974" s="165">
        <v>1929025</v>
      </c>
      <c r="I974" s="165">
        <v>1929025</v>
      </c>
      <c r="J974" s="203">
        <v>1929025</v>
      </c>
      <c r="K974" s="204"/>
    </row>
    <row r="975" spans="1:11" ht="15" customHeight="1" x14ac:dyDescent="0.25">
      <c r="A975" s="201" t="s">
        <v>202</v>
      </c>
      <c r="B975" s="202"/>
      <c r="C975" s="89" t="s">
        <v>162</v>
      </c>
      <c r="D975" s="89" t="s">
        <v>150</v>
      </c>
      <c r="E975" s="89" t="s">
        <v>70</v>
      </c>
      <c r="F975" s="104" t="s">
        <v>898</v>
      </c>
      <c r="G975" s="104" t="s">
        <v>50</v>
      </c>
      <c r="H975" s="165">
        <v>1929025</v>
      </c>
      <c r="I975" s="165">
        <v>1929025</v>
      </c>
      <c r="J975" s="203">
        <v>1929025</v>
      </c>
      <c r="K975" s="204"/>
    </row>
    <row r="976" spans="1:11" ht="34.5" customHeight="1" x14ac:dyDescent="0.25">
      <c r="A976" s="201" t="s">
        <v>346</v>
      </c>
      <c r="B976" s="202"/>
      <c r="C976" s="89" t="s">
        <v>162</v>
      </c>
      <c r="D976" s="89" t="s">
        <v>150</v>
      </c>
      <c r="E976" s="89" t="s">
        <v>70</v>
      </c>
      <c r="F976" s="104" t="s">
        <v>898</v>
      </c>
      <c r="G976" s="104" t="s">
        <v>52</v>
      </c>
      <c r="H976" s="165">
        <v>1929025</v>
      </c>
      <c r="I976" s="165">
        <v>1929025</v>
      </c>
      <c r="J976" s="203">
        <v>1929025</v>
      </c>
      <c r="K976" s="204"/>
    </row>
    <row r="977" spans="1:11" ht="15" customHeight="1" x14ac:dyDescent="0.25">
      <c r="A977" s="205" t="s">
        <v>105</v>
      </c>
      <c r="B977" s="206"/>
      <c r="C977" s="89" t="s">
        <v>162</v>
      </c>
      <c r="D977" s="89" t="s">
        <v>150</v>
      </c>
      <c r="E977" s="89" t="s">
        <v>70</v>
      </c>
      <c r="F977" s="89" t="s">
        <v>104</v>
      </c>
      <c r="G977" s="89"/>
      <c r="H977" s="165">
        <v>1294100</v>
      </c>
      <c r="I977" s="165">
        <v>1294100</v>
      </c>
      <c r="J977" s="203">
        <v>1294100</v>
      </c>
      <c r="K977" s="204"/>
    </row>
    <row r="978" spans="1:11" ht="23.25" customHeight="1" x14ac:dyDescent="0.25">
      <c r="A978" s="201" t="s">
        <v>860</v>
      </c>
      <c r="B978" s="202"/>
      <c r="C978" s="89" t="s">
        <v>162</v>
      </c>
      <c r="D978" s="89" t="s">
        <v>150</v>
      </c>
      <c r="E978" s="89" t="s">
        <v>70</v>
      </c>
      <c r="F978" s="104" t="s">
        <v>103</v>
      </c>
      <c r="G978" s="104"/>
      <c r="H978" s="165">
        <v>1294100</v>
      </c>
      <c r="I978" s="165">
        <v>1294100</v>
      </c>
      <c r="J978" s="203">
        <v>1294100</v>
      </c>
      <c r="K978" s="204"/>
    </row>
    <row r="979" spans="1:11" ht="23.25" customHeight="1" x14ac:dyDescent="0.25">
      <c r="A979" s="201" t="s">
        <v>861</v>
      </c>
      <c r="B979" s="202"/>
      <c r="C979" s="89" t="s">
        <v>162</v>
      </c>
      <c r="D979" s="89" t="s">
        <v>150</v>
      </c>
      <c r="E979" s="89" t="s">
        <v>70</v>
      </c>
      <c r="F979" s="104" t="s">
        <v>102</v>
      </c>
      <c r="G979" s="105"/>
      <c r="H979" s="165">
        <v>1294100</v>
      </c>
      <c r="I979" s="165">
        <v>1294100</v>
      </c>
      <c r="J979" s="203">
        <v>1294100</v>
      </c>
      <c r="K979" s="204"/>
    </row>
    <row r="980" spans="1:11" ht="23.25" customHeight="1" x14ac:dyDescent="0.25">
      <c r="A980" s="201" t="s">
        <v>177</v>
      </c>
      <c r="B980" s="202"/>
      <c r="C980" s="89" t="s">
        <v>162</v>
      </c>
      <c r="D980" s="89" t="s">
        <v>150</v>
      </c>
      <c r="E980" s="89" t="s">
        <v>70</v>
      </c>
      <c r="F980" s="104" t="s">
        <v>862</v>
      </c>
      <c r="G980" s="105"/>
      <c r="H980" s="165">
        <v>1294100</v>
      </c>
      <c r="I980" s="165">
        <v>1294100</v>
      </c>
      <c r="J980" s="203">
        <v>1294100</v>
      </c>
      <c r="K980" s="204"/>
    </row>
    <row r="981" spans="1:11" ht="23.25" customHeight="1" x14ac:dyDescent="0.25">
      <c r="A981" s="201" t="s">
        <v>80</v>
      </c>
      <c r="B981" s="202"/>
      <c r="C981" s="89" t="s">
        <v>162</v>
      </c>
      <c r="D981" s="89" t="s">
        <v>150</v>
      </c>
      <c r="E981" s="89" t="s">
        <v>70</v>
      </c>
      <c r="F981" s="104" t="s">
        <v>862</v>
      </c>
      <c r="G981" s="104" t="s">
        <v>61</v>
      </c>
      <c r="H981" s="165">
        <v>1294100</v>
      </c>
      <c r="I981" s="165">
        <v>1294100</v>
      </c>
      <c r="J981" s="203">
        <v>1294100</v>
      </c>
      <c r="K981" s="204"/>
    </row>
    <row r="982" spans="1:11" ht="15" customHeight="1" x14ac:dyDescent="0.25">
      <c r="A982" s="201" t="s">
        <v>107</v>
      </c>
      <c r="B982" s="202"/>
      <c r="C982" s="89" t="s">
        <v>162</v>
      </c>
      <c r="D982" s="89" t="s">
        <v>150</v>
      </c>
      <c r="E982" s="89" t="s">
        <v>70</v>
      </c>
      <c r="F982" s="104" t="s">
        <v>862</v>
      </c>
      <c r="G982" s="104" t="s">
        <v>64</v>
      </c>
      <c r="H982" s="165">
        <v>1294100</v>
      </c>
      <c r="I982" s="165">
        <v>1294100</v>
      </c>
      <c r="J982" s="203">
        <v>1294100</v>
      </c>
      <c r="K982" s="204"/>
    </row>
    <row r="983" spans="1:11" ht="15" customHeight="1" x14ac:dyDescent="0.25">
      <c r="A983" s="205" t="s">
        <v>180</v>
      </c>
      <c r="B983" s="206"/>
      <c r="C983" s="89" t="s">
        <v>162</v>
      </c>
      <c r="D983" s="89" t="s">
        <v>150</v>
      </c>
      <c r="E983" s="89" t="s">
        <v>170</v>
      </c>
      <c r="F983" s="90"/>
      <c r="G983" s="90"/>
      <c r="H983" s="165">
        <v>139029180</v>
      </c>
      <c r="I983" s="165">
        <v>129621700</v>
      </c>
      <c r="J983" s="203">
        <v>127381100</v>
      </c>
      <c r="K983" s="204"/>
    </row>
    <row r="984" spans="1:11" ht="15" customHeight="1" x14ac:dyDescent="0.25">
      <c r="A984" s="205" t="s">
        <v>168</v>
      </c>
      <c r="B984" s="206"/>
      <c r="C984" s="89" t="s">
        <v>162</v>
      </c>
      <c r="D984" s="89" t="s">
        <v>150</v>
      </c>
      <c r="E984" s="89" t="s">
        <v>170</v>
      </c>
      <c r="F984" s="89" t="s">
        <v>167</v>
      </c>
      <c r="G984" s="89"/>
      <c r="H984" s="165">
        <v>110068000</v>
      </c>
      <c r="I984" s="165">
        <v>110068000</v>
      </c>
      <c r="J984" s="203">
        <v>108845000</v>
      </c>
      <c r="K984" s="204"/>
    </row>
    <row r="985" spans="1:11" ht="15" customHeight="1" x14ac:dyDescent="0.25">
      <c r="A985" s="201" t="s">
        <v>189</v>
      </c>
      <c r="B985" s="202"/>
      <c r="C985" s="89" t="s">
        <v>162</v>
      </c>
      <c r="D985" s="89" t="s">
        <v>150</v>
      </c>
      <c r="E985" s="89" t="s">
        <v>170</v>
      </c>
      <c r="F985" s="104" t="s">
        <v>166</v>
      </c>
      <c r="G985" s="104"/>
      <c r="H985" s="165">
        <v>83782000</v>
      </c>
      <c r="I985" s="165">
        <v>83782000</v>
      </c>
      <c r="J985" s="203">
        <v>82559000</v>
      </c>
      <c r="K985" s="204"/>
    </row>
    <row r="986" spans="1:11" ht="23.25" customHeight="1" x14ac:dyDescent="0.25">
      <c r="A986" s="201" t="s">
        <v>187</v>
      </c>
      <c r="B986" s="202"/>
      <c r="C986" s="89" t="s">
        <v>162</v>
      </c>
      <c r="D986" s="89" t="s">
        <v>150</v>
      </c>
      <c r="E986" s="89" t="s">
        <v>170</v>
      </c>
      <c r="F986" s="104" t="s">
        <v>723</v>
      </c>
      <c r="G986" s="105"/>
      <c r="H986" s="165">
        <v>77500000</v>
      </c>
      <c r="I986" s="165">
        <v>77500000</v>
      </c>
      <c r="J986" s="203">
        <v>77500000</v>
      </c>
      <c r="K986" s="204"/>
    </row>
    <row r="987" spans="1:11" ht="23.25" customHeight="1" x14ac:dyDescent="0.25">
      <c r="A987" s="201" t="s">
        <v>903</v>
      </c>
      <c r="B987" s="202"/>
      <c r="C987" s="89" t="s">
        <v>162</v>
      </c>
      <c r="D987" s="89" t="s">
        <v>150</v>
      </c>
      <c r="E987" s="89" t="s">
        <v>170</v>
      </c>
      <c r="F987" s="104" t="s">
        <v>904</v>
      </c>
      <c r="G987" s="105"/>
      <c r="H987" s="165">
        <v>77500000</v>
      </c>
      <c r="I987" s="165">
        <v>77500000</v>
      </c>
      <c r="J987" s="203">
        <v>77500000</v>
      </c>
      <c r="K987" s="204"/>
    </row>
    <row r="988" spans="1:11" ht="23.25" customHeight="1" x14ac:dyDescent="0.25">
      <c r="A988" s="201" t="s">
        <v>90</v>
      </c>
      <c r="B988" s="202"/>
      <c r="C988" s="89" t="s">
        <v>162</v>
      </c>
      <c r="D988" s="89" t="s">
        <v>150</v>
      </c>
      <c r="E988" s="89" t="s">
        <v>170</v>
      </c>
      <c r="F988" s="104" t="s">
        <v>904</v>
      </c>
      <c r="G988" s="104" t="s">
        <v>89</v>
      </c>
      <c r="H988" s="165">
        <v>77500000</v>
      </c>
      <c r="I988" s="165">
        <v>77500000</v>
      </c>
      <c r="J988" s="203">
        <v>77500000</v>
      </c>
      <c r="K988" s="204"/>
    </row>
    <row r="989" spans="1:11" ht="23.25" customHeight="1" x14ac:dyDescent="0.25">
      <c r="A989" s="201" t="s">
        <v>88</v>
      </c>
      <c r="B989" s="202"/>
      <c r="C989" s="89" t="s">
        <v>162</v>
      </c>
      <c r="D989" s="89" t="s">
        <v>150</v>
      </c>
      <c r="E989" s="89" t="s">
        <v>170</v>
      </c>
      <c r="F989" s="104" t="s">
        <v>904</v>
      </c>
      <c r="G989" s="104" t="s">
        <v>87</v>
      </c>
      <c r="H989" s="165">
        <v>77500000</v>
      </c>
      <c r="I989" s="165">
        <v>77500000</v>
      </c>
      <c r="J989" s="203">
        <v>77500000</v>
      </c>
      <c r="K989" s="204"/>
    </row>
    <row r="990" spans="1:11" ht="23.25" customHeight="1" x14ac:dyDescent="0.25">
      <c r="A990" s="201" t="s">
        <v>899</v>
      </c>
      <c r="B990" s="202"/>
      <c r="C990" s="89" t="s">
        <v>162</v>
      </c>
      <c r="D990" s="89" t="s">
        <v>150</v>
      </c>
      <c r="E990" s="89" t="s">
        <v>170</v>
      </c>
      <c r="F990" s="104" t="s">
        <v>984</v>
      </c>
      <c r="G990" s="105"/>
      <c r="H990" s="165">
        <v>6282000</v>
      </c>
      <c r="I990" s="165">
        <v>6282000</v>
      </c>
      <c r="J990" s="203">
        <v>5059000</v>
      </c>
      <c r="K990" s="204"/>
    </row>
    <row r="991" spans="1:11" ht="180.75" customHeight="1" x14ac:dyDescent="0.25">
      <c r="A991" s="201" t="s">
        <v>985</v>
      </c>
      <c r="B991" s="202"/>
      <c r="C991" s="89" t="s">
        <v>162</v>
      </c>
      <c r="D991" s="89" t="s">
        <v>150</v>
      </c>
      <c r="E991" s="89" t="s">
        <v>170</v>
      </c>
      <c r="F991" s="104" t="s">
        <v>986</v>
      </c>
      <c r="G991" s="105"/>
      <c r="H991" s="165">
        <v>6282000</v>
      </c>
      <c r="I991" s="165">
        <v>6282000</v>
      </c>
      <c r="J991" s="203">
        <v>5059000</v>
      </c>
      <c r="K991" s="204"/>
    </row>
    <row r="992" spans="1:11" ht="23.25" customHeight="1" x14ac:dyDescent="0.25">
      <c r="A992" s="201" t="s">
        <v>80</v>
      </c>
      <c r="B992" s="202"/>
      <c r="C992" s="89" t="s">
        <v>162</v>
      </c>
      <c r="D992" s="89" t="s">
        <v>150</v>
      </c>
      <c r="E992" s="89" t="s">
        <v>170</v>
      </c>
      <c r="F992" s="104" t="s">
        <v>986</v>
      </c>
      <c r="G992" s="104" t="s">
        <v>61</v>
      </c>
      <c r="H992" s="165">
        <v>6282000</v>
      </c>
      <c r="I992" s="165">
        <v>6282000</v>
      </c>
      <c r="J992" s="203">
        <v>5059000</v>
      </c>
      <c r="K992" s="204"/>
    </row>
    <row r="993" spans="1:11" ht="15" customHeight="1" x14ac:dyDescent="0.25">
      <c r="A993" s="201" t="s">
        <v>107</v>
      </c>
      <c r="B993" s="202"/>
      <c r="C993" s="89" t="s">
        <v>162</v>
      </c>
      <c r="D993" s="89" t="s">
        <v>150</v>
      </c>
      <c r="E993" s="89" t="s">
        <v>170</v>
      </c>
      <c r="F993" s="104" t="s">
        <v>986</v>
      </c>
      <c r="G993" s="104" t="s">
        <v>64</v>
      </c>
      <c r="H993" s="165">
        <v>6282000</v>
      </c>
      <c r="I993" s="165">
        <v>6282000</v>
      </c>
      <c r="J993" s="203">
        <v>5059000</v>
      </c>
      <c r="K993" s="204"/>
    </row>
    <row r="994" spans="1:11" ht="15" customHeight="1" x14ac:dyDescent="0.25">
      <c r="A994" s="201" t="s">
        <v>115</v>
      </c>
      <c r="B994" s="202"/>
      <c r="C994" s="89" t="s">
        <v>162</v>
      </c>
      <c r="D994" s="89" t="s">
        <v>150</v>
      </c>
      <c r="E994" s="89" t="s">
        <v>170</v>
      </c>
      <c r="F994" s="104" t="s">
        <v>905</v>
      </c>
      <c r="G994" s="104"/>
      <c r="H994" s="165">
        <v>26286000</v>
      </c>
      <c r="I994" s="165">
        <v>26286000</v>
      </c>
      <c r="J994" s="203">
        <v>26286000</v>
      </c>
      <c r="K994" s="204"/>
    </row>
    <row r="995" spans="1:11" ht="23.25" customHeight="1" x14ac:dyDescent="0.25">
      <c r="A995" s="201" t="s">
        <v>113</v>
      </c>
      <c r="B995" s="202"/>
      <c r="C995" s="89" t="s">
        <v>162</v>
      </c>
      <c r="D995" s="89" t="s">
        <v>150</v>
      </c>
      <c r="E995" s="89" t="s">
        <v>170</v>
      </c>
      <c r="F995" s="104" t="s">
        <v>906</v>
      </c>
      <c r="G995" s="105"/>
      <c r="H995" s="165">
        <v>26286000</v>
      </c>
      <c r="I995" s="165">
        <v>26286000</v>
      </c>
      <c r="J995" s="203">
        <v>26286000</v>
      </c>
      <c r="K995" s="204"/>
    </row>
    <row r="996" spans="1:11" ht="15" customHeight="1" x14ac:dyDescent="0.25">
      <c r="A996" s="201" t="s">
        <v>179</v>
      </c>
      <c r="B996" s="202"/>
      <c r="C996" s="89" t="s">
        <v>162</v>
      </c>
      <c r="D996" s="89" t="s">
        <v>150</v>
      </c>
      <c r="E996" s="89" t="s">
        <v>170</v>
      </c>
      <c r="F996" s="104" t="s">
        <v>907</v>
      </c>
      <c r="G996" s="105"/>
      <c r="H996" s="165">
        <v>1918000</v>
      </c>
      <c r="I996" s="165">
        <v>1918000</v>
      </c>
      <c r="J996" s="203">
        <v>1918000</v>
      </c>
      <c r="K996" s="204"/>
    </row>
    <row r="997" spans="1:11" ht="23.25" customHeight="1" x14ac:dyDescent="0.25">
      <c r="A997" s="201" t="s">
        <v>80</v>
      </c>
      <c r="B997" s="202"/>
      <c r="C997" s="89" t="s">
        <v>162</v>
      </c>
      <c r="D997" s="89" t="s">
        <v>150</v>
      </c>
      <c r="E997" s="89" t="s">
        <v>170</v>
      </c>
      <c r="F997" s="104" t="s">
        <v>907</v>
      </c>
      <c r="G997" s="104" t="s">
        <v>61</v>
      </c>
      <c r="H997" s="165">
        <v>1918000</v>
      </c>
      <c r="I997" s="165">
        <v>1918000</v>
      </c>
      <c r="J997" s="203">
        <v>1918000</v>
      </c>
      <c r="K997" s="204"/>
    </row>
    <row r="998" spans="1:11" ht="15" customHeight="1" x14ac:dyDescent="0.25">
      <c r="A998" s="201" t="s">
        <v>107</v>
      </c>
      <c r="B998" s="202"/>
      <c r="C998" s="89" t="s">
        <v>162</v>
      </c>
      <c r="D998" s="89" t="s">
        <v>150</v>
      </c>
      <c r="E998" s="89" t="s">
        <v>170</v>
      </c>
      <c r="F998" s="104" t="s">
        <v>907</v>
      </c>
      <c r="G998" s="104" t="s">
        <v>64</v>
      </c>
      <c r="H998" s="165">
        <v>1918000</v>
      </c>
      <c r="I998" s="165">
        <v>1918000</v>
      </c>
      <c r="J998" s="203">
        <v>1918000</v>
      </c>
      <c r="K998" s="204"/>
    </row>
    <row r="999" spans="1:11" ht="15" customHeight="1" x14ac:dyDescent="0.25">
      <c r="A999" s="201" t="s">
        <v>178</v>
      </c>
      <c r="B999" s="202"/>
      <c r="C999" s="89" t="s">
        <v>162</v>
      </c>
      <c r="D999" s="89" t="s">
        <v>150</v>
      </c>
      <c r="E999" s="89" t="s">
        <v>170</v>
      </c>
      <c r="F999" s="104" t="s">
        <v>908</v>
      </c>
      <c r="G999" s="105"/>
      <c r="H999" s="165">
        <v>24368000</v>
      </c>
      <c r="I999" s="165">
        <v>24368000</v>
      </c>
      <c r="J999" s="203">
        <v>24368000</v>
      </c>
      <c r="K999" s="204"/>
    </row>
    <row r="1000" spans="1:11" ht="23.25" customHeight="1" x14ac:dyDescent="0.25">
      <c r="A1000" s="201" t="s">
        <v>90</v>
      </c>
      <c r="B1000" s="202"/>
      <c r="C1000" s="89" t="s">
        <v>162</v>
      </c>
      <c r="D1000" s="89" t="s">
        <v>150</v>
      </c>
      <c r="E1000" s="89" t="s">
        <v>170</v>
      </c>
      <c r="F1000" s="104" t="s">
        <v>908</v>
      </c>
      <c r="G1000" s="104" t="s">
        <v>89</v>
      </c>
      <c r="H1000" s="165">
        <v>24368000</v>
      </c>
      <c r="I1000" s="165">
        <v>24368000</v>
      </c>
      <c r="J1000" s="203">
        <v>24368000</v>
      </c>
      <c r="K1000" s="204"/>
    </row>
    <row r="1001" spans="1:11" ht="23.25" customHeight="1" x14ac:dyDescent="0.25">
      <c r="A1001" s="201" t="s">
        <v>88</v>
      </c>
      <c r="B1001" s="202"/>
      <c r="C1001" s="89" t="s">
        <v>162</v>
      </c>
      <c r="D1001" s="89" t="s">
        <v>150</v>
      </c>
      <c r="E1001" s="89" t="s">
        <v>170</v>
      </c>
      <c r="F1001" s="104" t="s">
        <v>908</v>
      </c>
      <c r="G1001" s="104" t="s">
        <v>87</v>
      </c>
      <c r="H1001" s="165">
        <v>24368000</v>
      </c>
      <c r="I1001" s="165">
        <v>24368000</v>
      </c>
      <c r="J1001" s="203">
        <v>24368000</v>
      </c>
      <c r="K1001" s="204"/>
    </row>
    <row r="1002" spans="1:11" ht="15" customHeight="1" x14ac:dyDescent="0.25">
      <c r="A1002" s="205" t="s">
        <v>105</v>
      </c>
      <c r="B1002" s="206"/>
      <c r="C1002" s="89" t="s">
        <v>162</v>
      </c>
      <c r="D1002" s="89" t="s">
        <v>150</v>
      </c>
      <c r="E1002" s="89" t="s">
        <v>170</v>
      </c>
      <c r="F1002" s="89" t="s">
        <v>104</v>
      </c>
      <c r="G1002" s="89"/>
      <c r="H1002" s="165">
        <v>17662500</v>
      </c>
      <c r="I1002" s="165">
        <v>18147700</v>
      </c>
      <c r="J1002" s="203">
        <v>18210100</v>
      </c>
      <c r="K1002" s="204"/>
    </row>
    <row r="1003" spans="1:11" ht="23.25" customHeight="1" x14ac:dyDescent="0.25">
      <c r="A1003" s="201" t="s">
        <v>860</v>
      </c>
      <c r="B1003" s="202"/>
      <c r="C1003" s="89" t="s">
        <v>162</v>
      </c>
      <c r="D1003" s="89" t="s">
        <v>150</v>
      </c>
      <c r="E1003" s="89" t="s">
        <v>170</v>
      </c>
      <c r="F1003" s="104" t="s">
        <v>103</v>
      </c>
      <c r="G1003" s="104"/>
      <c r="H1003" s="165">
        <v>17662500</v>
      </c>
      <c r="I1003" s="165">
        <v>18147700</v>
      </c>
      <c r="J1003" s="203">
        <v>18210100</v>
      </c>
      <c r="K1003" s="204"/>
    </row>
    <row r="1004" spans="1:11" ht="23.25" customHeight="1" x14ac:dyDescent="0.25">
      <c r="A1004" s="201" t="s">
        <v>861</v>
      </c>
      <c r="B1004" s="202"/>
      <c r="C1004" s="89" t="s">
        <v>162</v>
      </c>
      <c r="D1004" s="89" t="s">
        <v>150</v>
      </c>
      <c r="E1004" s="89" t="s">
        <v>170</v>
      </c>
      <c r="F1004" s="104" t="s">
        <v>102</v>
      </c>
      <c r="G1004" s="105"/>
      <c r="H1004" s="165">
        <v>17662500</v>
      </c>
      <c r="I1004" s="165">
        <v>18147700</v>
      </c>
      <c r="J1004" s="203">
        <v>18210100</v>
      </c>
      <c r="K1004" s="204"/>
    </row>
    <row r="1005" spans="1:11" ht="23.25" customHeight="1" x14ac:dyDescent="0.25">
      <c r="A1005" s="201" t="s">
        <v>177</v>
      </c>
      <c r="B1005" s="202"/>
      <c r="C1005" s="89" t="s">
        <v>162</v>
      </c>
      <c r="D1005" s="89" t="s">
        <v>150</v>
      </c>
      <c r="E1005" s="89" t="s">
        <v>170</v>
      </c>
      <c r="F1005" s="104" t="s">
        <v>862</v>
      </c>
      <c r="G1005" s="105"/>
      <c r="H1005" s="165">
        <v>17662500</v>
      </c>
      <c r="I1005" s="165">
        <v>18147700</v>
      </c>
      <c r="J1005" s="203">
        <v>18210100</v>
      </c>
      <c r="K1005" s="204"/>
    </row>
    <row r="1006" spans="1:11" ht="23.25" customHeight="1" x14ac:dyDescent="0.25">
      <c r="A1006" s="201" t="s">
        <v>80</v>
      </c>
      <c r="B1006" s="202"/>
      <c r="C1006" s="89" t="s">
        <v>162</v>
      </c>
      <c r="D1006" s="89" t="s">
        <v>150</v>
      </c>
      <c r="E1006" s="89" t="s">
        <v>170</v>
      </c>
      <c r="F1006" s="104" t="s">
        <v>862</v>
      </c>
      <c r="G1006" s="104" t="s">
        <v>61</v>
      </c>
      <c r="H1006" s="165">
        <v>17662500</v>
      </c>
      <c r="I1006" s="165">
        <v>18147700</v>
      </c>
      <c r="J1006" s="203">
        <v>18210100</v>
      </c>
      <c r="K1006" s="204"/>
    </row>
    <row r="1007" spans="1:11" ht="15" customHeight="1" x14ac:dyDescent="0.25">
      <c r="A1007" s="201" t="s">
        <v>107</v>
      </c>
      <c r="B1007" s="202"/>
      <c r="C1007" s="89" t="s">
        <v>162</v>
      </c>
      <c r="D1007" s="89" t="s">
        <v>150</v>
      </c>
      <c r="E1007" s="89" t="s">
        <v>170</v>
      </c>
      <c r="F1007" s="104" t="s">
        <v>862</v>
      </c>
      <c r="G1007" s="104" t="s">
        <v>64</v>
      </c>
      <c r="H1007" s="165">
        <v>17662500</v>
      </c>
      <c r="I1007" s="165">
        <v>18147700</v>
      </c>
      <c r="J1007" s="203">
        <v>18210100</v>
      </c>
      <c r="K1007" s="204"/>
    </row>
    <row r="1008" spans="1:11" ht="23.25" customHeight="1" x14ac:dyDescent="0.25">
      <c r="A1008" s="205" t="s">
        <v>176</v>
      </c>
      <c r="B1008" s="206"/>
      <c r="C1008" s="89" t="s">
        <v>162</v>
      </c>
      <c r="D1008" s="89" t="s">
        <v>150</v>
      </c>
      <c r="E1008" s="89" t="s">
        <v>170</v>
      </c>
      <c r="F1008" s="89" t="s">
        <v>175</v>
      </c>
      <c r="G1008" s="89"/>
      <c r="H1008" s="165">
        <v>11298680</v>
      </c>
      <c r="I1008" s="165">
        <v>1406000</v>
      </c>
      <c r="J1008" s="203">
        <v>326000</v>
      </c>
      <c r="K1008" s="204"/>
    </row>
    <row r="1009" spans="1:11" ht="34.5" customHeight="1" x14ac:dyDescent="0.25">
      <c r="A1009" s="201" t="s">
        <v>174</v>
      </c>
      <c r="B1009" s="202"/>
      <c r="C1009" s="89" t="s">
        <v>162</v>
      </c>
      <c r="D1009" s="89" t="s">
        <v>150</v>
      </c>
      <c r="E1009" s="89" t="s">
        <v>170</v>
      </c>
      <c r="F1009" s="104" t="s">
        <v>173</v>
      </c>
      <c r="G1009" s="104"/>
      <c r="H1009" s="165">
        <v>11298680</v>
      </c>
      <c r="I1009" s="165">
        <v>1406000</v>
      </c>
      <c r="J1009" s="203">
        <v>326000</v>
      </c>
      <c r="K1009" s="204"/>
    </row>
    <row r="1010" spans="1:11" ht="15" customHeight="1" x14ac:dyDescent="0.25">
      <c r="A1010" s="201" t="s">
        <v>172</v>
      </c>
      <c r="B1010" s="202"/>
      <c r="C1010" s="89" t="s">
        <v>162</v>
      </c>
      <c r="D1010" s="89" t="s">
        <v>150</v>
      </c>
      <c r="E1010" s="89" t="s">
        <v>170</v>
      </c>
      <c r="F1010" s="104" t="s">
        <v>171</v>
      </c>
      <c r="G1010" s="105"/>
      <c r="H1010" s="165">
        <v>11298680</v>
      </c>
      <c r="I1010" s="165">
        <v>1406000</v>
      </c>
      <c r="J1010" s="203">
        <v>326000</v>
      </c>
      <c r="K1010" s="204"/>
    </row>
    <row r="1011" spans="1:11" ht="57" customHeight="1" x14ac:dyDescent="0.25">
      <c r="A1011" s="201" t="s">
        <v>946</v>
      </c>
      <c r="B1011" s="202"/>
      <c r="C1011" s="89" t="s">
        <v>162</v>
      </c>
      <c r="D1011" s="89" t="s">
        <v>150</v>
      </c>
      <c r="E1011" s="89" t="s">
        <v>170</v>
      </c>
      <c r="F1011" s="104" t="s">
        <v>947</v>
      </c>
      <c r="G1011" s="105"/>
      <c r="H1011" s="165">
        <v>10696680</v>
      </c>
      <c r="I1011" s="165">
        <v>0</v>
      </c>
      <c r="J1011" s="203">
        <v>0</v>
      </c>
      <c r="K1011" s="204"/>
    </row>
    <row r="1012" spans="1:11" ht="23.25" customHeight="1" x14ac:dyDescent="0.25">
      <c r="A1012" s="201" t="s">
        <v>90</v>
      </c>
      <c r="B1012" s="202"/>
      <c r="C1012" s="89" t="s">
        <v>162</v>
      </c>
      <c r="D1012" s="89" t="s">
        <v>150</v>
      </c>
      <c r="E1012" s="89" t="s">
        <v>170</v>
      </c>
      <c r="F1012" s="104" t="s">
        <v>947</v>
      </c>
      <c r="G1012" s="104" t="s">
        <v>89</v>
      </c>
      <c r="H1012" s="165">
        <v>10696680</v>
      </c>
      <c r="I1012" s="165">
        <v>0</v>
      </c>
      <c r="J1012" s="203">
        <v>0</v>
      </c>
      <c r="K1012" s="204"/>
    </row>
    <row r="1013" spans="1:11" ht="23.25" customHeight="1" x14ac:dyDescent="0.25">
      <c r="A1013" s="201" t="s">
        <v>88</v>
      </c>
      <c r="B1013" s="202"/>
      <c r="C1013" s="89" t="s">
        <v>162</v>
      </c>
      <c r="D1013" s="89" t="s">
        <v>150</v>
      </c>
      <c r="E1013" s="89" t="s">
        <v>170</v>
      </c>
      <c r="F1013" s="104" t="s">
        <v>947</v>
      </c>
      <c r="G1013" s="104" t="s">
        <v>87</v>
      </c>
      <c r="H1013" s="165">
        <v>10696680</v>
      </c>
      <c r="I1013" s="165">
        <v>0</v>
      </c>
      <c r="J1013" s="203">
        <v>0</v>
      </c>
      <c r="K1013" s="204"/>
    </row>
    <row r="1014" spans="1:11" ht="45.75" customHeight="1" x14ac:dyDescent="0.25">
      <c r="A1014" s="201" t="s">
        <v>1107</v>
      </c>
      <c r="B1014" s="202"/>
      <c r="C1014" s="89" t="s">
        <v>162</v>
      </c>
      <c r="D1014" s="89" t="s">
        <v>150</v>
      </c>
      <c r="E1014" s="89" t="s">
        <v>170</v>
      </c>
      <c r="F1014" s="104" t="s">
        <v>1108</v>
      </c>
      <c r="G1014" s="105"/>
      <c r="H1014" s="165">
        <v>602000</v>
      </c>
      <c r="I1014" s="165">
        <v>1406000</v>
      </c>
      <c r="J1014" s="203">
        <v>326000</v>
      </c>
      <c r="K1014" s="204"/>
    </row>
    <row r="1015" spans="1:11" ht="23.25" customHeight="1" x14ac:dyDescent="0.25">
      <c r="A1015" s="201" t="s">
        <v>90</v>
      </c>
      <c r="B1015" s="202"/>
      <c r="C1015" s="89" t="s">
        <v>162</v>
      </c>
      <c r="D1015" s="89" t="s">
        <v>150</v>
      </c>
      <c r="E1015" s="89" t="s">
        <v>170</v>
      </c>
      <c r="F1015" s="104" t="s">
        <v>1108</v>
      </c>
      <c r="G1015" s="104" t="s">
        <v>89</v>
      </c>
      <c r="H1015" s="165">
        <v>602000</v>
      </c>
      <c r="I1015" s="165">
        <v>1406000</v>
      </c>
      <c r="J1015" s="203">
        <v>326000</v>
      </c>
      <c r="K1015" s="204"/>
    </row>
    <row r="1016" spans="1:11" ht="23.25" customHeight="1" x14ac:dyDescent="0.25">
      <c r="A1016" s="201" t="s">
        <v>88</v>
      </c>
      <c r="B1016" s="202"/>
      <c r="C1016" s="89" t="s">
        <v>162</v>
      </c>
      <c r="D1016" s="89" t="s">
        <v>150</v>
      </c>
      <c r="E1016" s="89" t="s">
        <v>170</v>
      </c>
      <c r="F1016" s="104" t="s">
        <v>1108</v>
      </c>
      <c r="G1016" s="104" t="s">
        <v>87</v>
      </c>
      <c r="H1016" s="165">
        <v>602000</v>
      </c>
      <c r="I1016" s="165">
        <v>1406000</v>
      </c>
      <c r="J1016" s="203">
        <v>326000</v>
      </c>
      <c r="K1016" s="204"/>
    </row>
    <row r="1017" spans="1:11" ht="15" customHeight="1" x14ac:dyDescent="0.25">
      <c r="A1017" s="205" t="s">
        <v>683</v>
      </c>
      <c r="B1017" s="206"/>
      <c r="C1017" s="89" t="s">
        <v>162</v>
      </c>
      <c r="D1017" s="89" t="s">
        <v>161</v>
      </c>
      <c r="E1017" s="89"/>
      <c r="F1017" s="90"/>
      <c r="G1017" s="90"/>
      <c r="H1017" s="165">
        <v>139488200</v>
      </c>
      <c r="I1017" s="165">
        <v>139488200</v>
      </c>
      <c r="J1017" s="203">
        <v>139488200</v>
      </c>
      <c r="K1017" s="204"/>
    </row>
    <row r="1018" spans="1:11" ht="15" customHeight="1" x14ac:dyDescent="0.25">
      <c r="A1018" s="205" t="s">
        <v>271</v>
      </c>
      <c r="B1018" s="206"/>
      <c r="C1018" s="89" t="s">
        <v>162</v>
      </c>
      <c r="D1018" s="89" t="s">
        <v>161</v>
      </c>
      <c r="E1018" s="89" t="s">
        <v>70</v>
      </c>
      <c r="F1018" s="90"/>
      <c r="G1018" s="90"/>
      <c r="H1018" s="165">
        <v>37888200</v>
      </c>
      <c r="I1018" s="165">
        <v>37888200</v>
      </c>
      <c r="J1018" s="203">
        <v>37888200</v>
      </c>
      <c r="K1018" s="204"/>
    </row>
    <row r="1019" spans="1:11" ht="15" customHeight="1" x14ac:dyDescent="0.25">
      <c r="A1019" s="205" t="s">
        <v>105</v>
      </c>
      <c r="B1019" s="206"/>
      <c r="C1019" s="89" t="s">
        <v>162</v>
      </c>
      <c r="D1019" s="89" t="s">
        <v>161</v>
      </c>
      <c r="E1019" s="89" t="s">
        <v>70</v>
      </c>
      <c r="F1019" s="89" t="s">
        <v>104</v>
      </c>
      <c r="G1019" s="89"/>
      <c r="H1019" s="165">
        <v>37888200</v>
      </c>
      <c r="I1019" s="165">
        <v>37888200</v>
      </c>
      <c r="J1019" s="203">
        <v>37888200</v>
      </c>
      <c r="K1019" s="204"/>
    </row>
    <row r="1020" spans="1:11" ht="15" customHeight="1" x14ac:dyDescent="0.25">
      <c r="A1020" s="201" t="s">
        <v>270</v>
      </c>
      <c r="B1020" s="202"/>
      <c r="C1020" s="89" t="s">
        <v>162</v>
      </c>
      <c r="D1020" s="89" t="s">
        <v>161</v>
      </c>
      <c r="E1020" s="89" t="s">
        <v>70</v>
      </c>
      <c r="F1020" s="104" t="s">
        <v>269</v>
      </c>
      <c r="G1020" s="104"/>
      <c r="H1020" s="165">
        <v>37888200</v>
      </c>
      <c r="I1020" s="165">
        <v>37888200</v>
      </c>
      <c r="J1020" s="203">
        <v>37888200</v>
      </c>
      <c r="K1020" s="204"/>
    </row>
    <row r="1021" spans="1:11" ht="23.25" customHeight="1" x14ac:dyDescent="0.25">
      <c r="A1021" s="201" t="s">
        <v>1002</v>
      </c>
      <c r="B1021" s="202"/>
      <c r="C1021" s="89" t="s">
        <v>162</v>
      </c>
      <c r="D1021" s="89" t="s">
        <v>161</v>
      </c>
      <c r="E1021" s="89" t="s">
        <v>70</v>
      </c>
      <c r="F1021" s="104" t="s">
        <v>1003</v>
      </c>
      <c r="G1021" s="105"/>
      <c r="H1021" s="165">
        <v>37888200</v>
      </c>
      <c r="I1021" s="165">
        <v>37888200</v>
      </c>
      <c r="J1021" s="203">
        <v>37888200</v>
      </c>
      <c r="K1021" s="204"/>
    </row>
    <row r="1022" spans="1:11" ht="23.25" customHeight="1" x14ac:dyDescent="0.25">
      <c r="A1022" s="201" t="s">
        <v>1004</v>
      </c>
      <c r="B1022" s="202"/>
      <c r="C1022" s="89" t="s">
        <v>162</v>
      </c>
      <c r="D1022" s="89" t="s">
        <v>161</v>
      </c>
      <c r="E1022" s="89" t="s">
        <v>70</v>
      </c>
      <c r="F1022" s="104" t="s">
        <v>1005</v>
      </c>
      <c r="G1022" s="105"/>
      <c r="H1022" s="165">
        <v>37888200</v>
      </c>
      <c r="I1022" s="165">
        <v>37888200</v>
      </c>
      <c r="J1022" s="203">
        <v>37888200</v>
      </c>
      <c r="K1022" s="204"/>
    </row>
    <row r="1023" spans="1:11" ht="15" customHeight="1" x14ac:dyDescent="0.25">
      <c r="A1023" s="201" t="s">
        <v>86</v>
      </c>
      <c r="B1023" s="202"/>
      <c r="C1023" s="89" t="s">
        <v>162</v>
      </c>
      <c r="D1023" s="89" t="s">
        <v>161</v>
      </c>
      <c r="E1023" s="89" t="s">
        <v>70</v>
      </c>
      <c r="F1023" s="104" t="s">
        <v>1005</v>
      </c>
      <c r="G1023" s="104" t="s">
        <v>85</v>
      </c>
      <c r="H1023" s="165">
        <v>37888200</v>
      </c>
      <c r="I1023" s="165">
        <v>37888200</v>
      </c>
      <c r="J1023" s="203">
        <v>37888200</v>
      </c>
      <c r="K1023" s="204"/>
    </row>
    <row r="1024" spans="1:11" ht="23.25" customHeight="1" x14ac:dyDescent="0.25">
      <c r="A1024" s="201" t="s">
        <v>257</v>
      </c>
      <c r="B1024" s="202"/>
      <c r="C1024" s="89" t="s">
        <v>162</v>
      </c>
      <c r="D1024" s="89" t="s">
        <v>161</v>
      </c>
      <c r="E1024" s="89" t="s">
        <v>70</v>
      </c>
      <c r="F1024" s="104" t="s">
        <v>1005</v>
      </c>
      <c r="G1024" s="104" t="s">
        <v>255</v>
      </c>
      <c r="H1024" s="165">
        <v>37888200</v>
      </c>
      <c r="I1024" s="165">
        <v>37888200</v>
      </c>
      <c r="J1024" s="203">
        <v>37888200</v>
      </c>
      <c r="K1024" s="204"/>
    </row>
    <row r="1025" spans="1:11" ht="15" customHeight="1" x14ac:dyDescent="0.25">
      <c r="A1025" s="205" t="s">
        <v>169</v>
      </c>
      <c r="B1025" s="206"/>
      <c r="C1025" s="89" t="s">
        <v>162</v>
      </c>
      <c r="D1025" s="89" t="s">
        <v>161</v>
      </c>
      <c r="E1025" s="89" t="s">
        <v>48</v>
      </c>
      <c r="F1025" s="90"/>
      <c r="G1025" s="90"/>
      <c r="H1025" s="165">
        <v>101600000</v>
      </c>
      <c r="I1025" s="165">
        <v>101600000</v>
      </c>
      <c r="J1025" s="203">
        <v>101600000</v>
      </c>
      <c r="K1025" s="204"/>
    </row>
    <row r="1026" spans="1:11" ht="15" customHeight="1" x14ac:dyDescent="0.25">
      <c r="A1026" s="205" t="s">
        <v>168</v>
      </c>
      <c r="B1026" s="206"/>
      <c r="C1026" s="89" t="s">
        <v>162</v>
      </c>
      <c r="D1026" s="89" t="s">
        <v>161</v>
      </c>
      <c r="E1026" s="89" t="s">
        <v>48</v>
      </c>
      <c r="F1026" s="89" t="s">
        <v>167</v>
      </c>
      <c r="G1026" s="89"/>
      <c r="H1026" s="165">
        <v>101600000</v>
      </c>
      <c r="I1026" s="165">
        <v>101600000</v>
      </c>
      <c r="J1026" s="203">
        <v>101600000</v>
      </c>
      <c r="K1026" s="204"/>
    </row>
    <row r="1027" spans="1:11" ht="15" customHeight="1" x14ac:dyDescent="0.25">
      <c r="A1027" s="201" t="s">
        <v>189</v>
      </c>
      <c r="B1027" s="202"/>
      <c r="C1027" s="89" t="s">
        <v>162</v>
      </c>
      <c r="D1027" s="89" t="s">
        <v>161</v>
      </c>
      <c r="E1027" s="89" t="s">
        <v>48</v>
      </c>
      <c r="F1027" s="104" t="s">
        <v>166</v>
      </c>
      <c r="G1027" s="104"/>
      <c r="H1027" s="165">
        <v>101600000</v>
      </c>
      <c r="I1027" s="165">
        <v>101600000</v>
      </c>
      <c r="J1027" s="203">
        <v>101600000</v>
      </c>
      <c r="K1027" s="204"/>
    </row>
    <row r="1028" spans="1:11" ht="23.25" customHeight="1" x14ac:dyDescent="0.25">
      <c r="A1028" s="201" t="s">
        <v>187</v>
      </c>
      <c r="B1028" s="202"/>
      <c r="C1028" s="89" t="s">
        <v>162</v>
      </c>
      <c r="D1028" s="89" t="s">
        <v>161</v>
      </c>
      <c r="E1028" s="89" t="s">
        <v>48</v>
      </c>
      <c r="F1028" s="104" t="s">
        <v>723</v>
      </c>
      <c r="G1028" s="105"/>
      <c r="H1028" s="165">
        <v>101600000</v>
      </c>
      <c r="I1028" s="165">
        <v>101600000</v>
      </c>
      <c r="J1028" s="203">
        <v>101600000</v>
      </c>
      <c r="K1028" s="204"/>
    </row>
    <row r="1029" spans="1:11" ht="45.75" customHeight="1" x14ac:dyDescent="0.25">
      <c r="A1029" s="201" t="s">
        <v>164</v>
      </c>
      <c r="B1029" s="202"/>
      <c r="C1029" s="89" t="s">
        <v>162</v>
      </c>
      <c r="D1029" s="89" t="s">
        <v>161</v>
      </c>
      <c r="E1029" s="89" t="s">
        <v>48</v>
      </c>
      <c r="F1029" s="104" t="s">
        <v>724</v>
      </c>
      <c r="G1029" s="105"/>
      <c r="H1029" s="165">
        <v>101600000</v>
      </c>
      <c r="I1029" s="165">
        <v>101600000</v>
      </c>
      <c r="J1029" s="203">
        <v>101600000</v>
      </c>
      <c r="K1029" s="204"/>
    </row>
    <row r="1030" spans="1:11" ht="23.25" customHeight="1" x14ac:dyDescent="0.25">
      <c r="A1030" s="201" t="s">
        <v>90</v>
      </c>
      <c r="B1030" s="202"/>
      <c r="C1030" s="89" t="s">
        <v>162</v>
      </c>
      <c r="D1030" s="89" t="s">
        <v>161</v>
      </c>
      <c r="E1030" s="89" t="s">
        <v>48</v>
      </c>
      <c r="F1030" s="104" t="s">
        <v>724</v>
      </c>
      <c r="G1030" s="104" t="s">
        <v>89</v>
      </c>
      <c r="H1030" s="165">
        <v>1006000</v>
      </c>
      <c r="I1030" s="165">
        <v>1006000</v>
      </c>
      <c r="J1030" s="203">
        <v>1006000</v>
      </c>
      <c r="K1030" s="204"/>
    </row>
    <row r="1031" spans="1:11" ht="23.25" customHeight="1" x14ac:dyDescent="0.25">
      <c r="A1031" s="201" t="s">
        <v>88</v>
      </c>
      <c r="B1031" s="202"/>
      <c r="C1031" s="89" t="s">
        <v>162</v>
      </c>
      <c r="D1031" s="89" t="s">
        <v>161</v>
      </c>
      <c r="E1031" s="89" t="s">
        <v>48</v>
      </c>
      <c r="F1031" s="104" t="s">
        <v>724</v>
      </c>
      <c r="G1031" s="104" t="s">
        <v>87</v>
      </c>
      <c r="H1031" s="165">
        <v>1006000</v>
      </c>
      <c r="I1031" s="165">
        <v>1006000</v>
      </c>
      <c r="J1031" s="203">
        <v>1006000</v>
      </c>
      <c r="K1031" s="204"/>
    </row>
    <row r="1032" spans="1:11" ht="15" customHeight="1" x14ac:dyDescent="0.25">
      <c r="A1032" s="201" t="s">
        <v>86</v>
      </c>
      <c r="B1032" s="202"/>
      <c r="C1032" s="89" t="s">
        <v>162</v>
      </c>
      <c r="D1032" s="89" t="s">
        <v>161</v>
      </c>
      <c r="E1032" s="89" t="s">
        <v>48</v>
      </c>
      <c r="F1032" s="104" t="s">
        <v>724</v>
      </c>
      <c r="G1032" s="104" t="s">
        <v>85</v>
      </c>
      <c r="H1032" s="165">
        <v>100594000</v>
      </c>
      <c r="I1032" s="165">
        <v>100594000</v>
      </c>
      <c r="J1032" s="203">
        <v>100594000</v>
      </c>
      <c r="K1032" s="204"/>
    </row>
    <row r="1033" spans="1:11" ht="15" customHeight="1" x14ac:dyDescent="0.25">
      <c r="A1033" s="201" t="s">
        <v>163</v>
      </c>
      <c r="B1033" s="202"/>
      <c r="C1033" s="89" t="s">
        <v>162</v>
      </c>
      <c r="D1033" s="89" t="s">
        <v>161</v>
      </c>
      <c r="E1033" s="89" t="s">
        <v>48</v>
      </c>
      <c r="F1033" s="104" t="s">
        <v>724</v>
      </c>
      <c r="G1033" s="104" t="s">
        <v>160</v>
      </c>
      <c r="H1033" s="165">
        <v>100594000</v>
      </c>
      <c r="I1033" s="165">
        <v>100594000</v>
      </c>
      <c r="J1033" s="203">
        <v>100594000</v>
      </c>
      <c r="K1033" s="204"/>
    </row>
    <row r="1034" spans="1:11" ht="15" customHeight="1" x14ac:dyDescent="0.25">
      <c r="A1034" s="211" t="s">
        <v>623</v>
      </c>
      <c r="B1034" s="212"/>
      <c r="C1034" s="90" t="s">
        <v>121</v>
      </c>
      <c r="D1034" s="90"/>
      <c r="E1034" s="90"/>
      <c r="F1034" s="90"/>
      <c r="G1034" s="90"/>
      <c r="H1034" s="166">
        <v>783040080</v>
      </c>
      <c r="I1034" s="166">
        <v>780310850</v>
      </c>
      <c r="J1034" s="213">
        <v>779824760</v>
      </c>
      <c r="K1034" s="214"/>
    </row>
    <row r="1035" spans="1:11" ht="15" customHeight="1" x14ac:dyDescent="0.25">
      <c r="A1035" s="205" t="s">
        <v>670</v>
      </c>
      <c r="B1035" s="206"/>
      <c r="C1035" s="89" t="s">
        <v>121</v>
      </c>
      <c r="D1035" s="89" t="s">
        <v>40</v>
      </c>
      <c r="E1035" s="89"/>
      <c r="F1035" s="90"/>
      <c r="G1035" s="90"/>
      <c r="H1035" s="165">
        <v>19818600</v>
      </c>
      <c r="I1035" s="165">
        <v>19818600</v>
      </c>
      <c r="J1035" s="203">
        <v>19818600</v>
      </c>
      <c r="K1035" s="204"/>
    </row>
    <row r="1036" spans="1:11" ht="34.5" customHeight="1" x14ac:dyDescent="0.25">
      <c r="A1036" s="205" t="s">
        <v>118</v>
      </c>
      <c r="B1036" s="206"/>
      <c r="C1036" s="89" t="s">
        <v>121</v>
      </c>
      <c r="D1036" s="89" t="s">
        <v>40</v>
      </c>
      <c r="E1036" s="89" t="s">
        <v>48</v>
      </c>
      <c r="F1036" s="90"/>
      <c r="G1036" s="90"/>
      <c r="H1036" s="165">
        <v>19818600</v>
      </c>
      <c r="I1036" s="165">
        <v>19818600</v>
      </c>
      <c r="J1036" s="203">
        <v>19818600</v>
      </c>
      <c r="K1036" s="204"/>
    </row>
    <row r="1037" spans="1:11" ht="23.25" customHeight="1" x14ac:dyDescent="0.25">
      <c r="A1037" s="205" t="s">
        <v>117</v>
      </c>
      <c r="B1037" s="206"/>
      <c r="C1037" s="89" t="s">
        <v>121</v>
      </c>
      <c r="D1037" s="89" t="s">
        <v>40</v>
      </c>
      <c r="E1037" s="89" t="s">
        <v>48</v>
      </c>
      <c r="F1037" s="89" t="s">
        <v>116</v>
      </c>
      <c r="G1037" s="89"/>
      <c r="H1037" s="165">
        <v>19818600</v>
      </c>
      <c r="I1037" s="165">
        <v>19818600</v>
      </c>
      <c r="J1037" s="203">
        <v>19818600</v>
      </c>
      <c r="K1037" s="204"/>
    </row>
    <row r="1038" spans="1:11" ht="15" customHeight="1" x14ac:dyDescent="0.25">
      <c r="A1038" s="201" t="s">
        <v>115</v>
      </c>
      <c r="B1038" s="202"/>
      <c r="C1038" s="89" t="s">
        <v>121</v>
      </c>
      <c r="D1038" s="89" t="s">
        <v>40</v>
      </c>
      <c r="E1038" s="89" t="s">
        <v>48</v>
      </c>
      <c r="F1038" s="104" t="s">
        <v>114</v>
      </c>
      <c r="G1038" s="104"/>
      <c r="H1038" s="165">
        <v>19818600</v>
      </c>
      <c r="I1038" s="165">
        <v>19818600</v>
      </c>
      <c r="J1038" s="203">
        <v>19818600</v>
      </c>
      <c r="K1038" s="204"/>
    </row>
    <row r="1039" spans="1:11" ht="23.25" customHeight="1" x14ac:dyDescent="0.25">
      <c r="A1039" s="201" t="s">
        <v>113</v>
      </c>
      <c r="B1039" s="202"/>
      <c r="C1039" s="89" t="s">
        <v>121</v>
      </c>
      <c r="D1039" s="89" t="s">
        <v>40</v>
      </c>
      <c r="E1039" s="89" t="s">
        <v>48</v>
      </c>
      <c r="F1039" s="104" t="s">
        <v>112</v>
      </c>
      <c r="G1039" s="105"/>
      <c r="H1039" s="165">
        <v>19818600</v>
      </c>
      <c r="I1039" s="165">
        <v>19818600</v>
      </c>
      <c r="J1039" s="203">
        <v>19818600</v>
      </c>
      <c r="K1039" s="204"/>
    </row>
    <row r="1040" spans="1:11" ht="15" customHeight="1" x14ac:dyDescent="0.25">
      <c r="A1040" s="201" t="s">
        <v>450</v>
      </c>
      <c r="B1040" s="202"/>
      <c r="C1040" s="89" t="s">
        <v>121</v>
      </c>
      <c r="D1040" s="89" t="s">
        <v>40</v>
      </c>
      <c r="E1040" s="89" t="s">
        <v>48</v>
      </c>
      <c r="F1040" s="104" t="s">
        <v>461</v>
      </c>
      <c r="G1040" s="105"/>
      <c r="H1040" s="165">
        <v>19818600</v>
      </c>
      <c r="I1040" s="165">
        <v>19818600</v>
      </c>
      <c r="J1040" s="203">
        <v>19818600</v>
      </c>
      <c r="K1040" s="204"/>
    </row>
    <row r="1041" spans="1:11" ht="45.75" customHeight="1" x14ac:dyDescent="0.25">
      <c r="A1041" s="201" t="s">
        <v>94</v>
      </c>
      <c r="B1041" s="202"/>
      <c r="C1041" s="89" t="s">
        <v>121</v>
      </c>
      <c r="D1041" s="89" t="s">
        <v>40</v>
      </c>
      <c r="E1041" s="89" t="s">
        <v>48</v>
      </c>
      <c r="F1041" s="104" t="s">
        <v>461</v>
      </c>
      <c r="G1041" s="104" t="s">
        <v>93</v>
      </c>
      <c r="H1041" s="165">
        <v>19375600</v>
      </c>
      <c r="I1041" s="165">
        <v>19375600</v>
      </c>
      <c r="J1041" s="203">
        <v>19375600</v>
      </c>
      <c r="K1041" s="204"/>
    </row>
    <row r="1042" spans="1:11" ht="23.25" customHeight="1" x14ac:dyDescent="0.25">
      <c r="A1042" s="201" t="s">
        <v>206</v>
      </c>
      <c r="B1042" s="202"/>
      <c r="C1042" s="89" t="s">
        <v>121</v>
      </c>
      <c r="D1042" s="89" t="s">
        <v>40</v>
      </c>
      <c r="E1042" s="89" t="s">
        <v>48</v>
      </c>
      <c r="F1042" s="104" t="s">
        <v>461</v>
      </c>
      <c r="G1042" s="104" t="s">
        <v>203</v>
      </c>
      <c r="H1042" s="165">
        <v>19375600</v>
      </c>
      <c r="I1042" s="165">
        <v>19375600</v>
      </c>
      <c r="J1042" s="203">
        <v>19375600</v>
      </c>
      <c r="K1042" s="204"/>
    </row>
    <row r="1043" spans="1:11" ht="23.25" customHeight="1" x14ac:dyDescent="0.25">
      <c r="A1043" s="201" t="s">
        <v>90</v>
      </c>
      <c r="B1043" s="202"/>
      <c r="C1043" s="89" t="s">
        <v>121</v>
      </c>
      <c r="D1043" s="89" t="s">
        <v>40</v>
      </c>
      <c r="E1043" s="89" t="s">
        <v>48</v>
      </c>
      <c r="F1043" s="104" t="s">
        <v>461</v>
      </c>
      <c r="G1043" s="104" t="s">
        <v>89</v>
      </c>
      <c r="H1043" s="165">
        <v>443000</v>
      </c>
      <c r="I1043" s="165">
        <v>443000</v>
      </c>
      <c r="J1043" s="203">
        <v>443000</v>
      </c>
      <c r="K1043" s="204"/>
    </row>
    <row r="1044" spans="1:11" ht="23.25" customHeight="1" x14ac:dyDescent="0.25">
      <c r="A1044" s="201" t="s">
        <v>88</v>
      </c>
      <c r="B1044" s="202"/>
      <c r="C1044" s="89" t="s">
        <v>121</v>
      </c>
      <c r="D1044" s="89" t="s">
        <v>40</v>
      </c>
      <c r="E1044" s="89" t="s">
        <v>48</v>
      </c>
      <c r="F1044" s="104" t="s">
        <v>461</v>
      </c>
      <c r="G1044" s="104" t="s">
        <v>87</v>
      </c>
      <c r="H1044" s="165">
        <v>443000</v>
      </c>
      <c r="I1044" s="165">
        <v>443000</v>
      </c>
      <c r="J1044" s="203">
        <v>443000</v>
      </c>
      <c r="K1044" s="204"/>
    </row>
    <row r="1045" spans="1:11" ht="15" customHeight="1" x14ac:dyDescent="0.25">
      <c r="A1045" s="205" t="s">
        <v>680</v>
      </c>
      <c r="B1045" s="206"/>
      <c r="C1045" s="89" t="s">
        <v>121</v>
      </c>
      <c r="D1045" s="89" t="s">
        <v>150</v>
      </c>
      <c r="E1045" s="89"/>
      <c r="F1045" s="90"/>
      <c r="G1045" s="90"/>
      <c r="H1045" s="165">
        <v>244499000</v>
      </c>
      <c r="I1045" s="165">
        <v>240060000</v>
      </c>
      <c r="J1045" s="203">
        <v>240556770</v>
      </c>
      <c r="K1045" s="204"/>
    </row>
    <row r="1046" spans="1:11" ht="15" customHeight="1" x14ac:dyDescent="0.25">
      <c r="A1046" s="205" t="s">
        <v>190</v>
      </c>
      <c r="B1046" s="206"/>
      <c r="C1046" s="89" t="s">
        <v>121</v>
      </c>
      <c r="D1046" s="89" t="s">
        <v>150</v>
      </c>
      <c r="E1046" s="89" t="s">
        <v>70</v>
      </c>
      <c r="F1046" s="90"/>
      <c r="G1046" s="90"/>
      <c r="H1046" s="165">
        <v>244499000</v>
      </c>
      <c r="I1046" s="165">
        <v>240060000</v>
      </c>
      <c r="J1046" s="203">
        <v>240060000</v>
      </c>
      <c r="K1046" s="204"/>
    </row>
    <row r="1047" spans="1:11" ht="15" customHeight="1" x14ac:dyDescent="0.25">
      <c r="A1047" s="205" t="s">
        <v>711</v>
      </c>
      <c r="B1047" s="206"/>
      <c r="C1047" s="89" t="s">
        <v>121</v>
      </c>
      <c r="D1047" s="89" t="s">
        <v>150</v>
      </c>
      <c r="E1047" s="89" t="s">
        <v>70</v>
      </c>
      <c r="F1047" s="89" t="s">
        <v>148</v>
      </c>
      <c r="G1047" s="89"/>
      <c r="H1047" s="165">
        <v>244499000</v>
      </c>
      <c r="I1047" s="165">
        <v>240060000</v>
      </c>
      <c r="J1047" s="203">
        <v>240060000</v>
      </c>
      <c r="K1047" s="204"/>
    </row>
    <row r="1048" spans="1:11" ht="15" customHeight="1" x14ac:dyDescent="0.25">
      <c r="A1048" s="201" t="s">
        <v>909</v>
      </c>
      <c r="B1048" s="202"/>
      <c r="C1048" s="89" t="s">
        <v>121</v>
      </c>
      <c r="D1048" s="89" t="s">
        <v>150</v>
      </c>
      <c r="E1048" s="89" t="s">
        <v>70</v>
      </c>
      <c r="F1048" s="104" t="s">
        <v>910</v>
      </c>
      <c r="G1048" s="104"/>
      <c r="H1048" s="165">
        <v>244499000</v>
      </c>
      <c r="I1048" s="165">
        <v>240060000</v>
      </c>
      <c r="J1048" s="203">
        <v>240060000</v>
      </c>
      <c r="K1048" s="204"/>
    </row>
    <row r="1049" spans="1:11" ht="23.25" customHeight="1" x14ac:dyDescent="0.25">
      <c r="A1049" s="201" t="s">
        <v>911</v>
      </c>
      <c r="B1049" s="202"/>
      <c r="C1049" s="89" t="s">
        <v>121</v>
      </c>
      <c r="D1049" s="89" t="s">
        <v>150</v>
      </c>
      <c r="E1049" s="89" t="s">
        <v>70</v>
      </c>
      <c r="F1049" s="104" t="s">
        <v>912</v>
      </c>
      <c r="G1049" s="105"/>
      <c r="H1049" s="165">
        <v>244499000</v>
      </c>
      <c r="I1049" s="165">
        <v>240060000</v>
      </c>
      <c r="J1049" s="203">
        <v>240060000</v>
      </c>
      <c r="K1049" s="204"/>
    </row>
    <row r="1050" spans="1:11" ht="34.5" customHeight="1" x14ac:dyDescent="0.25">
      <c r="A1050" s="201" t="s">
        <v>913</v>
      </c>
      <c r="B1050" s="202"/>
      <c r="C1050" s="89" t="s">
        <v>121</v>
      </c>
      <c r="D1050" s="89" t="s">
        <v>150</v>
      </c>
      <c r="E1050" s="89" t="s">
        <v>70</v>
      </c>
      <c r="F1050" s="104" t="s">
        <v>914</v>
      </c>
      <c r="G1050" s="105"/>
      <c r="H1050" s="165">
        <v>244499000</v>
      </c>
      <c r="I1050" s="165">
        <v>240060000</v>
      </c>
      <c r="J1050" s="203">
        <v>240060000</v>
      </c>
      <c r="K1050" s="204"/>
    </row>
    <row r="1051" spans="1:11" ht="23.25" customHeight="1" x14ac:dyDescent="0.25">
      <c r="A1051" s="201" t="s">
        <v>80</v>
      </c>
      <c r="B1051" s="202"/>
      <c r="C1051" s="89" t="s">
        <v>121</v>
      </c>
      <c r="D1051" s="89" t="s">
        <v>150</v>
      </c>
      <c r="E1051" s="89" t="s">
        <v>70</v>
      </c>
      <c r="F1051" s="104" t="s">
        <v>914</v>
      </c>
      <c r="G1051" s="104" t="s">
        <v>61</v>
      </c>
      <c r="H1051" s="165">
        <v>244499000</v>
      </c>
      <c r="I1051" s="165">
        <v>240060000</v>
      </c>
      <c r="J1051" s="203">
        <v>240060000</v>
      </c>
      <c r="K1051" s="204"/>
    </row>
    <row r="1052" spans="1:11" ht="15" customHeight="1" x14ac:dyDescent="0.25">
      <c r="A1052" s="201" t="s">
        <v>107</v>
      </c>
      <c r="B1052" s="202"/>
      <c r="C1052" s="89" t="s">
        <v>121</v>
      </c>
      <c r="D1052" s="89" t="s">
        <v>150</v>
      </c>
      <c r="E1052" s="89" t="s">
        <v>70</v>
      </c>
      <c r="F1052" s="104" t="s">
        <v>914</v>
      </c>
      <c r="G1052" s="104" t="s">
        <v>64</v>
      </c>
      <c r="H1052" s="165">
        <v>199766500</v>
      </c>
      <c r="I1052" s="165">
        <v>193454000</v>
      </c>
      <c r="J1052" s="203">
        <v>193454000</v>
      </c>
      <c r="K1052" s="204"/>
    </row>
    <row r="1053" spans="1:11" ht="15" customHeight="1" x14ac:dyDescent="0.25">
      <c r="A1053" s="201" t="s">
        <v>79</v>
      </c>
      <c r="B1053" s="202"/>
      <c r="C1053" s="89" t="s">
        <v>121</v>
      </c>
      <c r="D1053" s="89" t="s">
        <v>150</v>
      </c>
      <c r="E1053" s="89" t="s">
        <v>70</v>
      </c>
      <c r="F1053" s="104" t="s">
        <v>914</v>
      </c>
      <c r="G1053" s="104" t="s">
        <v>75</v>
      </c>
      <c r="H1053" s="165">
        <v>44732500</v>
      </c>
      <c r="I1053" s="165">
        <v>46606000</v>
      </c>
      <c r="J1053" s="203">
        <v>46606000</v>
      </c>
      <c r="K1053" s="204"/>
    </row>
    <row r="1054" spans="1:11" ht="15" customHeight="1" x14ac:dyDescent="0.25">
      <c r="A1054" s="205" t="s">
        <v>159</v>
      </c>
      <c r="B1054" s="206"/>
      <c r="C1054" s="89" t="s">
        <v>121</v>
      </c>
      <c r="D1054" s="89" t="s">
        <v>150</v>
      </c>
      <c r="E1054" s="89" t="s">
        <v>150</v>
      </c>
      <c r="F1054" s="90"/>
      <c r="G1054" s="90"/>
      <c r="H1054" s="165">
        <v>0</v>
      </c>
      <c r="I1054" s="165">
        <v>0</v>
      </c>
      <c r="J1054" s="203">
        <v>496770</v>
      </c>
      <c r="K1054" s="204"/>
    </row>
    <row r="1055" spans="1:11" ht="15" customHeight="1" x14ac:dyDescent="0.25">
      <c r="A1055" s="205" t="s">
        <v>711</v>
      </c>
      <c r="B1055" s="206"/>
      <c r="C1055" s="89" t="s">
        <v>121</v>
      </c>
      <c r="D1055" s="89" t="s">
        <v>150</v>
      </c>
      <c r="E1055" s="89" t="s">
        <v>150</v>
      </c>
      <c r="F1055" s="89" t="s">
        <v>148</v>
      </c>
      <c r="G1055" s="89"/>
      <c r="H1055" s="165">
        <v>0</v>
      </c>
      <c r="I1055" s="165">
        <v>0</v>
      </c>
      <c r="J1055" s="203">
        <v>496770</v>
      </c>
      <c r="K1055" s="204"/>
    </row>
    <row r="1056" spans="1:11" ht="15" customHeight="1" x14ac:dyDescent="0.25">
      <c r="A1056" s="201" t="s">
        <v>909</v>
      </c>
      <c r="B1056" s="202"/>
      <c r="C1056" s="89" t="s">
        <v>121</v>
      </c>
      <c r="D1056" s="89" t="s">
        <v>150</v>
      </c>
      <c r="E1056" s="89" t="s">
        <v>150</v>
      </c>
      <c r="F1056" s="104" t="s">
        <v>910</v>
      </c>
      <c r="G1056" s="104"/>
      <c r="H1056" s="165">
        <v>0</v>
      </c>
      <c r="I1056" s="165">
        <v>0</v>
      </c>
      <c r="J1056" s="203">
        <v>496770</v>
      </c>
      <c r="K1056" s="204"/>
    </row>
    <row r="1057" spans="1:11" ht="23.25" customHeight="1" x14ac:dyDescent="0.25">
      <c r="A1057" s="201" t="s">
        <v>1109</v>
      </c>
      <c r="B1057" s="202"/>
      <c r="C1057" s="89" t="s">
        <v>121</v>
      </c>
      <c r="D1057" s="89" t="s">
        <v>150</v>
      </c>
      <c r="E1057" s="89" t="s">
        <v>150</v>
      </c>
      <c r="F1057" s="104" t="s">
        <v>1110</v>
      </c>
      <c r="G1057" s="105"/>
      <c r="H1057" s="165">
        <v>0</v>
      </c>
      <c r="I1057" s="165">
        <v>0</v>
      </c>
      <c r="J1057" s="203">
        <v>496770</v>
      </c>
      <c r="K1057" s="204"/>
    </row>
    <row r="1058" spans="1:11" ht="23.25" customHeight="1" x14ac:dyDescent="0.25">
      <c r="A1058" s="201" t="s">
        <v>1111</v>
      </c>
      <c r="B1058" s="202"/>
      <c r="C1058" s="89" t="s">
        <v>121</v>
      </c>
      <c r="D1058" s="89" t="s">
        <v>150</v>
      </c>
      <c r="E1058" s="89" t="s">
        <v>150</v>
      </c>
      <c r="F1058" s="104" t="s">
        <v>1112</v>
      </c>
      <c r="G1058" s="105"/>
      <c r="H1058" s="165">
        <v>0</v>
      </c>
      <c r="I1058" s="165">
        <v>0</v>
      </c>
      <c r="J1058" s="203">
        <v>496770</v>
      </c>
      <c r="K1058" s="204"/>
    </row>
    <row r="1059" spans="1:11" ht="23.25" customHeight="1" x14ac:dyDescent="0.25">
      <c r="A1059" s="201" t="s">
        <v>80</v>
      </c>
      <c r="B1059" s="202"/>
      <c r="C1059" s="89" t="s">
        <v>121</v>
      </c>
      <c r="D1059" s="89" t="s">
        <v>150</v>
      </c>
      <c r="E1059" s="89" t="s">
        <v>150</v>
      </c>
      <c r="F1059" s="104" t="s">
        <v>1112</v>
      </c>
      <c r="G1059" s="104" t="s">
        <v>61</v>
      </c>
      <c r="H1059" s="165">
        <v>0</v>
      </c>
      <c r="I1059" s="165">
        <v>0</v>
      </c>
      <c r="J1059" s="203">
        <v>496770</v>
      </c>
      <c r="K1059" s="204"/>
    </row>
    <row r="1060" spans="1:11" ht="15" customHeight="1" x14ac:dyDescent="0.25">
      <c r="A1060" s="201" t="s">
        <v>107</v>
      </c>
      <c r="B1060" s="202"/>
      <c r="C1060" s="89" t="s">
        <v>121</v>
      </c>
      <c r="D1060" s="89" t="s">
        <v>150</v>
      </c>
      <c r="E1060" s="89" t="s">
        <v>150</v>
      </c>
      <c r="F1060" s="104" t="s">
        <v>1112</v>
      </c>
      <c r="G1060" s="104" t="s">
        <v>64</v>
      </c>
      <c r="H1060" s="165">
        <v>0</v>
      </c>
      <c r="I1060" s="165">
        <v>0</v>
      </c>
      <c r="J1060" s="203">
        <v>496770</v>
      </c>
      <c r="K1060" s="204"/>
    </row>
    <row r="1061" spans="1:11" ht="15" customHeight="1" x14ac:dyDescent="0.25">
      <c r="A1061" s="205" t="s">
        <v>682</v>
      </c>
      <c r="B1061" s="206"/>
      <c r="C1061" s="89" t="s">
        <v>121</v>
      </c>
      <c r="D1061" s="89" t="s">
        <v>120</v>
      </c>
      <c r="E1061" s="89"/>
      <c r="F1061" s="90"/>
      <c r="G1061" s="90"/>
      <c r="H1061" s="165">
        <v>518722480</v>
      </c>
      <c r="I1061" s="165">
        <v>520432250</v>
      </c>
      <c r="J1061" s="203">
        <v>519449390</v>
      </c>
      <c r="K1061" s="204"/>
    </row>
    <row r="1062" spans="1:11" ht="15" customHeight="1" x14ac:dyDescent="0.25">
      <c r="A1062" s="205" t="s">
        <v>149</v>
      </c>
      <c r="B1062" s="206"/>
      <c r="C1062" s="89" t="s">
        <v>121</v>
      </c>
      <c r="D1062" s="89" t="s">
        <v>120</v>
      </c>
      <c r="E1062" s="89" t="s">
        <v>40</v>
      </c>
      <c r="F1062" s="90"/>
      <c r="G1062" s="90"/>
      <c r="H1062" s="165">
        <v>518722480</v>
      </c>
      <c r="I1062" s="165">
        <v>520432250</v>
      </c>
      <c r="J1062" s="203">
        <v>519449390</v>
      </c>
      <c r="K1062" s="204"/>
    </row>
    <row r="1063" spans="1:11" ht="15" customHeight="1" x14ac:dyDescent="0.25">
      <c r="A1063" s="205" t="s">
        <v>711</v>
      </c>
      <c r="B1063" s="206"/>
      <c r="C1063" s="89" t="s">
        <v>121</v>
      </c>
      <c r="D1063" s="89" t="s">
        <v>120</v>
      </c>
      <c r="E1063" s="89" t="s">
        <v>40</v>
      </c>
      <c r="F1063" s="89" t="s">
        <v>148</v>
      </c>
      <c r="G1063" s="89"/>
      <c r="H1063" s="165">
        <v>518722480</v>
      </c>
      <c r="I1063" s="165">
        <v>520432250</v>
      </c>
      <c r="J1063" s="203">
        <v>519449390</v>
      </c>
      <c r="K1063" s="204"/>
    </row>
    <row r="1064" spans="1:11" ht="15" customHeight="1" x14ac:dyDescent="0.25">
      <c r="A1064" s="201" t="s">
        <v>915</v>
      </c>
      <c r="B1064" s="202"/>
      <c r="C1064" s="89" t="s">
        <v>121</v>
      </c>
      <c r="D1064" s="89" t="s">
        <v>120</v>
      </c>
      <c r="E1064" s="89" t="s">
        <v>40</v>
      </c>
      <c r="F1064" s="104" t="s">
        <v>147</v>
      </c>
      <c r="G1064" s="104"/>
      <c r="H1064" s="165">
        <v>24545000</v>
      </c>
      <c r="I1064" s="165">
        <v>26466000</v>
      </c>
      <c r="J1064" s="203">
        <v>26466000</v>
      </c>
      <c r="K1064" s="204"/>
    </row>
    <row r="1065" spans="1:11" ht="23.25" customHeight="1" x14ac:dyDescent="0.25">
      <c r="A1065" s="201" t="s">
        <v>146</v>
      </c>
      <c r="B1065" s="202"/>
      <c r="C1065" s="89" t="s">
        <v>121</v>
      </c>
      <c r="D1065" s="89" t="s">
        <v>120</v>
      </c>
      <c r="E1065" s="89" t="s">
        <v>40</v>
      </c>
      <c r="F1065" s="104" t="s">
        <v>145</v>
      </c>
      <c r="G1065" s="105"/>
      <c r="H1065" s="165">
        <v>24545000</v>
      </c>
      <c r="I1065" s="165">
        <v>26466000</v>
      </c>
      <c r="J1065" s="203">
        <v>26466000</v>
      </c>
      <c r="K1065" s="204"/>
    </row>
    <row r="1066" spans="1:11" ht="23.25" customHeight="1" x14ac:dyDescent="0.25">
      <c r="A1066" s="201" t="s">
        <v>144</v>
      </c>
      <c r="B1066" s="202"/>
      <c r="C1066" s="89" t="s">
        <v>121</v>
      </c>
      <c r="D1066" s="89" t="s">
        <v>120</v>
      </c>
      <c r="E1066" s="89" t="s">
        <v>40</v>
      </c>
      <c r="F1066" s="104" t="s">
        <v>143</v>
      </c>
      <c r="G1066" s="105"/>
      <c r="H1066" s="165">
        <v>24545000</v>
      </c>
      <c r="I1066" s="165">
        <v>26466000</v>
      </c>
      <c r="J1066" s="203">
        <v>26466000</v>
      </c>
      <c r="K1066" s="204"/>
    </row>
    <row r="1067" spans="1:11" ht="23.25" customHeight="1" x14ac:dyDescent="0.25">
      <c r="A1067" s="201" t="s">
        <v>80</v>
      </c>
      <c r="B1067" s="202"/>
      <c r="C1067" s="89" t="s">
        <v>121</v>
      </c>
      <c r="D1067" s="89" t="s">
        <v>120</v>
      </c>
      <c r="E1067" s="89" t="s">
        <v>40</v>
      </c>
      <c r="F1067" s="104" t="s">
        <v>143</v>
      </c>
      <c r="G1067" s="104" t="s">
        <v>61</v>
      </c>
      <c r="H1067" s="165">
        <v>24545000</v>
      </c>
      <c r="I1067" s="165">
        <v>26466000</v>
      </c>
      <c r="J1067" s="203">
        <v>26466000</v>
      </c>
      <c r="K1067" s="204"/>
    </row>
    <row r="1068" spans="1:11" ht="15" customHeight="1" x14ac:dyDescent="0.25">
      <c r="A1068" s="201" t="s">
        <v>107</v>
      </c>
      <c r="B1068" s="202"/>
      <c r="C1068" s="89" t="s">
        <v>121</v>
      </c>
      <c r="D1068" s="89" t="s">
        <v>120</v>
      </c>
      <c r="E1068" s="89" t="s">
        <v>40</v>
      </c>
      <c r="F1068" s="104" t="s">
        <v>143</v>
      </c>
      <c r="G1068" s="104" t="s">
        <v>64</v>
      </c>
      <c r="H1068" s="165">
        <v>24545000</v>
      </c>
      <c r="I1068" s="165">
        <v>26466000</v>
      </c>
      <c r="J1068" s="203">
        <v>26466000</v>
      </c>
      <c r="K1068" s="204"/>
    </row>
    <row r="1069" spans="1:11" ht="15" customHeight="1" x14ac:dyDescent="0.25">
      <c r="A1069" s="201" t="s">
        <v>916</v>
      </c>
      <c r="B1069" s="202"/>
      <c r="C1069" s="89" t="s">
        <v>121</v>
      </c>
      <c r="D1069" s="89" t="s">
        <v>120</v>
      </c>
      <c r="E1069" s="89" t="s">
        <v>40</v>
      </c>
      <c r="F1069" s="104" t="s">
        <v>142</v>
      </c>
      <c r="G1069" s="104"/>
      <c r="H1069" s="165">
        <v>84494870</v>
      </c>
      <c r="I1069" s="165">
        <v>83449360</v>
      </c>
      <c r="J1069" s="203">
        <v>83449580</v>
      </c>
      <c r="K1069" s="204"/>
    </row>
    <row r="1070" spans="1:11" ht="34.5" customHeight="1" x14ac:dyDescent="0.25">
      <c r="A1070" s="201" t="s">
        <v>141</v>
      </c>
      <c r="B1070" s="202"/>
      <c r="C1070" s="89" t="s">
        <v>121</v>
      </c>
      <c r="D1070" s="89" t="s">
        <v>120</v>
      </c>
      <c r="E1070" s="89" t="s">
        <v>40</v>
      </c>
      <c r="F1070" s="104" t="s">
        <v>140</v>
      </c>
      <c r="G1070" s="105"/>
      <c r="H1070" s="165">
        <v>84494870</v>
      </c>
      <c r="I1070" s="165">
        <v>83449360</v>
      </c>
      <c r="J1070" s="203">
        <v>83449580</v>
      </c>
      <c r="K1070" s="204"/>
    </row>
    <row r="1071" spans="1:11" ht="23.25" customHeight="1" x14ac:dyDescent="0.25">
      <c r="A1071" s="201" t="s">
        <v>139</v>
      </c>
      <c r="B1071" s="202"/>
      <c r="C1071" s="89" t="s">
        <v>121</v>
      </c>
      <c r="D1071" s="89" t="s">
        <v>120</v>
      </c>
      <c r="E1071" s="89" t="s">
        <v>40</v>
      </c>
      <c r="F1071" s="104" t="s">
        <v>138</v>
      </c>
      <c r="G1071" s="105"/>
      <c r="H1071" s="165">
        <v>82860000</v>
      </c>
      <c r="I1071" s="165">
        <v>81793000</v>
      </c>
      <c r="J1071" s="203">
        <v>81793000</v>
      </c>
      <c r="K1071" s="204"/>
    </row>
    <row r="1072" spans="1:11" ht="23.25" customHeight="1" x14ac:dyDescent="0.25">
      <c r="A1072" s="201" t="s">
        <v>80</v>
      </c>
      <c r="B1072" s="202"/>
      <c r="C1072" s="89" t="s">
        <v>121</v>
      </c>
      <c r="D1072" s="89" t="s">
        <v>120</v>
      </c>
      <c r="E1072" s="89" t="s">
        <v>40</v>
      </c>
      <c r="F1072" s="104" t="s">
        <v>138</v>
      </c>
      <c r="G1072" s="104" t="s">
        <v>61</v>
      </c>
      <c r="H1072" s="165">
        <v>82860000</v>
      </c>
      <c r="I1072" s="165">
        <v>81793000</v>
      </c>
      <c r="J1072" s="203">
        <v>81793000</v>
      </c>
      <c r="K1072" s="204"/>
    </row>
    <row r="1073" spans="1:11" ht="15" customHeight="1" x14ac:dyDescent="0.25">
      <c r="A1073" s="201" t="s">
        <v>79</v>
      </c>
      <c r="B1073" s="202"/>
      <c r="C1073" s="89" t="s">
        <v>121</v>
      </c>
      <c r="D1073" s="89" t="s">
        <v>120</v>
      </c>
      <c r="E1073" s="89" t="s">
        <v>40</v>
      </c>
      <c r="F1073" s="104" t="s">
        <v>138</v>
      </c>
      <c r="G1073" s="104" t="s">
        <v>75</v>
      </c>
      <c r="H1073" s="165">
        <v>82860000</v>
      </c>
      <c r="I1073" s="165">
        <v>81793000</v>
      </c>
      <c r="J1073" s="203">
        <v>81793000</v>
      </c>
      <c r="K1073" s="204"/>
    </row>
    <row r="1074" spans="1:11" ht="34.5" customHeight="1" x14ac:dyDescent="0.25">
      <c r="A1074" s="201" t="s">
        <v>917</v>
      </c>
      <c r="B1074" s="202"/>
      <c r="C1074" s="89" t="s">
        <v>121</v>
      </c>
      <c r="D1074" s="89" t="s">
        <v>120</v>
      </c>
      <c r="E1074" s="89" t="s">
        <v>40</v>
      </c>
      <c r="F1074" s="104" t="s">
        <v>137</v>
      </c>
      <c r="G1074" s="105"/>
      <c r="H1074" s="165">
        <v>1634870</v>
      </c>
      <c r="I1074" s="165">
        <v>1656360</v>
      </c>
      <c r="J1074" s="203">
        <v>1656580</v>
      </c>
      <c r="K1074" s="204"/>
    </row>
    <row r="1075" spans="1:11" ht="23.25" customHeight="1" x14ac:dyDescent="0.25">
      <c r="A1075" s="201" t="s">
        <v>80</v>
      </c>
      <c r="B1075" s="202"/>
      <c r="C1075" s="89" t="s">
        <v>121</v>
      </c>
      <c r="D1075" s="89" t="s">
        <v>120</v>
      </c>
      <c r="E1075" s="89" t="s">
        <v>40</v>
      </c>
      <c r="F1075" s="104" t="s">
        <v>137</v>
      </c>
      <c r="G1075" s="104" t="s">
        <v>61</v>
      </c>
      <c r="H1075" s="165">
        <v>1634870</v>
      </c>
      <c r="I1075" s="165">
        <v>1656360</v>
      </c>
      <c r="J1075" s="203">
        <v>1656580</v>
      </c>
      <c r="K1075" s="204"/>
    </row>
    <row r="1076" spans="1:11" ht="15" customHeight="1" x14ac:dyDescent="0.25">
      <c r="A1076" s="201" t="s">
        <v>79</v>
      </c>
      <c r="B1076" s="202"/>
      <c r="C1076" s="89" t="s">
        <v>121</v>
      </c>
      <c r="D1076" s="89" t="s">
        <v>120</v>
      </c>
      <c r="E1076" s="89" t="s">
        <v>40</v>
      </c>
      <c r="F1076" s="104" t="s">
        <v>137</v>
      </c>
      <c r="G1076" s="104" t="s">
        <v>75</v>
      </c>
      <c r="H1076" s="165">
        <v>1634870</v>
      </c>
      <c r="I1076" s="165">
        <v>1656360</v>
      </c>
      <c r="J1076" s="203">
        <v>1656580</v>
      </c>
      <c r="K1076" s="204"/>
    </row>
    <row r="1077" spans="1:11" ht="34.5" customHeight="1" x14ac:dyDescent="0.25">
      <c r="A1077" s="201" t="s">
        <v>764</v>
      </c>
      <c r="B1077" s="202"/>
      <c r="C1077" s="89" t="s">
        <v>121</v>
      </c>
      <c r="D1077" s="89" t="s">
        <v>120</v>
      </c>
      <c r="E1077" s="89" t="s">
        <v>40</v>
      </c>
      <c r="F1077" s="104" t="s">
        <v>136</v>
      </c>
      <c r="G1077" s="104"/>
      <c r="H1077" s="165">
        <v>405393020</v>
      </c>
      <c r="I1077" s="165">
        <v>410516890</v>
      </c>
      <c r="J1077" s="203">
        <v>409533810</v>
      </c>
      <c r="K1077" s="204"/>
    </row>
    <row r="1078" spans="1:11" ht="34.5" customHeight="1" x14ac:dyDescent="0.25">
      <c r="A1078" s="201" t="s">
        <v>135</v>
      </c>
      <c r="B1078" s="202"/>
      <c r="C1078" s="89" t="s">
        <v>121</v>
      </c>
      <c r="D1078" s="89" t="s">
        <v>120</v>
      </c>
      <c r="E1078" s="89" t="s">
        <v>40</v>
      </c>
      <c r="F1078" s="104" t="s">
        <v>134</v>
      </c>
      <c r="G1078" s="105"/>
      <c r="H1078" s="165">
        <v>114064020</v>
      </c>
      <c r="I1078" s="165">
        <v>120987790</v>
      </c>
      <c r="J1078" s="203">
        <v>120004710</v>
      </c>
      <c r="K1078" s="204"/>
    </row>
    <row r="1079" spans="1:11" ht="15" customHeight="1" x14ac:dyDescent="0.25">
      <c r="A1079" s="201" t="s">
        <v>122</v>
      </c>
      <c r="B1079" s="202"/>
      <c r="C1079" s="89" t="s">
        <v>121</v>
      </c>
      <c r="D1079" s="89" t="s">
        <v>120</v>
      </c>
      <c r="E1079" s="89" t="s">
        <v>40</v>
      </c>
      <c r="F1079" s="104" t="s">
        <v>133</v>
      </c>
      <c r="G1079" s="105"/>
      <c r="H1079" s="165">
        <v>8000000</v>
      </c>
      <c r="I1079" s="165">
        <v>8000000</v>
      </c>
      <c r="J1079" s="203">
        <v>8000000</v>
      </c>
      <c r="K1079" s="204"/>
    </row>
    <row r="1080" spans="1:11" ht="15" customHeight="1" x14ac:dyDescent="0.25">
      <c r="A1080" s="201" t="s">
        <v>86</v>
      </c>
      <c r="B1080" s="202"/>
      <c r="C1080" s="89" t="s">
        <v>121</v>
      </c>
      <c r="D1080" s="89" t="s">
        <v>120</v>
      </c>
      <c r="E1080" s="89" t="s">
        <v>40</v>
      </c>
      <c r="F1080" s="104" t="s">
        <v>133</v>
      </c>
      <c r="G1080" s="104" t="s">
        <v>85</v>
      </c>
      <c r="H1080" s="165">
        <v>672400</v>
      </c>
      <c r="I1080" s="165">
        <v>672400</v>
      </c>
      <c r="J1080" s="203">
        <v>672400</v>
      </c>
      <c r="K1080" s="204"/>
    </row>
    <row r="1081" spans="1:11" ht="15" customHeight="1" x14ac:dyDescent="0.25">
      <c r="A1081" s="201" t="s">
        <v>126</v>
      </c>
      <c r="B1081" s="202"/>
      <c r="C1081" s="89" t="s">
        <v>121</v>
      </c>
      <c r="D1081" s="89" t="s">
        <v>120</v>
      </c>
      <c r="E1081" s="89" t="s">
        <v>40</v>
      </c>
      <c r="F1081" s="104" t="s">
        <v>133</v>
      </c>
      <c r="G1081" s="104" t="s">
        <v>125</v>
      </c>
      <c r="H1081" s="165">
        <v>672400</v>
      </c>
      <c r="I1081" s="165">
        <v>672400</v>
      </c>
      <c r="J1081" s="203">
        <v>672400</v>
      </c>
      <c r="K1081" s="204"/>
    </row>
    <row r="1082" spans="1:11" ht="23.25" customHeight="1" x14ac:dyDescent="0.25">
      <c r="A1082" s="201" t="s">
        <v>80</v>
      </c>
      <c r="B1082" s="202"/>
      <c r="C1082" s="89" t="s">
        <v>121</v>
      </c>
      <c r="D1082" s="89" t="s">
        <v>120</v>
      </c>
      <c r="E1082" s="89" t="s">
        <v>40</v>
      </c>
      <c r="F1082" s="104" t="s">
        <v>133</v>
      </c>
      <c r="G1082" s="104" t="s">
        <v>61</v>
      </c>
      <c r="H1082" s="165">
        <v>7327600</v>
      </c>
      <c r="I1082" s="165">
        <v>7327600</v>
      </c>
      <c r="J1082" s="203">
        <v>7327600</v>
      </c>
      <c r="K1082" s="204"/>
    </row>
    <row r="1083" spans="1:11" ht="15" customHeight="1" x14ac:dyDescent="0.25">
      <c r="A1083" s="201" t="s">
        <v>107</v>
      </c>
      <c r="B1083" s="202"/>
      <c r="C1083" s="89" t="s">
        <v>121</v>
      </c>
      <c r="D1083" s="89" t="s">
        <v>120</v>
      </c>
      <c r="E1083" s="89" t="s">
        <v>40</v>
      </c>
      <c r="F1083" s="104" t="s">
        <v>133</v>
      </c>
      <c r="G1083" s="104" t="s">
        <v>64</v>
      </c>
      <c r="H1083" s="165">
        <v>4927600</v>
      </c>
      <c r="I1083" s="165">
        <v>4927600</v>
      </c>
      <c r="J1083" s="203">
        <v>4927600</v>
      </c>
      <c r="K1083" s="204"/>
    </row>
    <row r="1084" spans="1:11" ht="15" customHeight="1" x14ac:dyDescent="0.25">
      <c r="A1084" s="201" t="s">
        <v>79</v>
      </c>
      <c r="B1084" s="202"/>
      <c r="C1084" s="89" t="s">
        <v>121</v>
      </c>
      <c r="D1084" s="89" t="s">
        <v>120</v>
      </c>
      <c r="E1084" s="89" t="s">
        <v>40</v>
      </c>
      <c r="F1084" s="104" t="s">
        <v>133</v>
      </c>
      <c r="G1084" s="104" t="s">
        <v>75</v>
      </c>
      <c r="H1084" s="165">
        <v>2400000</v>
      </c>
      <c r="I1084" s="165">
        <v>2400000</v>
      </c>
      <c r="J1084" s="203">
        <v>2400000</v>
      </c>
      <c r="K1084" s="204"/>
    </row>
    <row r="1085" spans="1:11" ht="34.5" customHeight="1" x14ac:dyDescent="0.25">
      <c r="A1085" s="201" t="s">
        <v>132</v>
      </c>
      <c r="B1085" s="202"/>
      <c r="C1085" s="89" t="s">
        <v>121</v>
      </c>
      <c r="D1085" s="89" t="s">
        <v>120</v>
      </c>
      <c r="E1085" s="89" t="s">
        <v>40</v>
      </c>
      <c r="F1085" s="104" t="s">
        <v>131</v>
      </c>
      <c r="G1085" s="105"/>
      <c r="H1085" s="165">
        <v>101635000</v>
      </c>
      <c r="I1085" s="165">
        <v>108301000</v>
      </c>
      <c r="J1085" s="203">
        <v>108301000</v>
      </c>
      <c r="K1085" s="204"/>
    </row>
    <row r="1086" spans="1:11" ht="23.25" customHeight="1" x14ac:dyDescent="0.25">
      <c r="A1086" s="201" t="s">
        <v>80</v>
      </c>
      <c r="B1086" s="202"/>
      <c r="C1086" s="89" t="s">
        <v>121</v>
      </c>
      <c r="D1086" s="89" t="s">
        <v>120</v>
      </c>
      <c r="E1086" s="89" t="s">
        <v>40</v>
      </c>
      <c r="F1086" s="104" t="s">
        <v>131</v>
      </c>
      <c r="G1086" s="104" t="s">
        <v>61</v>
      </c>
      <c r="H1086" s="165">
        <v>101635000</v>
      </c>
      <c r="I1086" s="165">
        <v>108301000</v>
      </c>
      <c r="J1086" s="203">
        <v>108301000</v>
      </c>
      <c r="K1086" s="204"/>
    </row>
    <row r="1087" spans="1:11" ht="15" customHeight="1" x14ac:dyDescent="0.25">
      <c r="A1087" s="201" t="s">
        <v>107</v>
      </c>
      <c r="B1087" s="202"/>
      <c r="C1087" s="89" t="s">
        <v>121</v>
      </c>
      <c r="D1087" s="89" t="s">
        <v>120</v>
      </c>
      <c r="E1087" s="89" t="s">
        <v>40</v>
      </c>
      <c r="F1087" s="104" t="s">
        <v>131</v>
      </c>
      <c r="G1087" s="104" t="s">
        <v>64</v>
      </c>
      <c r="H1087" s="165">
        <v>101635000</v>
      </c>
      <c r="I1087" s="165">
        <v>108301000</v>
      </c>
      <c r="J1087" s="203">
        <v>108301000</v>
      </c>
      <c r="K1087" s="204"/>
    </row>
    <row r="1088" spans="1:11" ht="45.75" customHeight="1" x14ac:dyDescent="0.25">
      <c r="A1088" s="201" t="s">
        <v>130</v>
      </c>
      <c r="B1088" s="202"/>
      <c r="C1088" s="89" t="s">
        <v>121</v>
      </c>
      <c r="D1088" s="89" t="s">
        <v>120</v>
      </c>
      <c r="E1088" s="89" t="s">
        <v>40</v>
      </c>
      <c r="F1088" s="104" t="s">
        <v>129</v>
      </c>
      <c r="G1088" s="105"/>
      <c r="H1088" s="165">
        <v>4429020</v>
      </c>
      <c r="I1088" s="165">
        <v>4686790</v>
      </c>
      <c r="J1088" s="203">
        <v>2160500</v>
      </c>
      <c r="K1088" s="204"/>
    </row>
    <row r="1089" spans="1:11" ht="23.25" customHeight="1" x14ac:dyDescent="0.25">
      <c r="A1089" s="201" t="s">
        <v>80</v>
      </c>
      <c r="B1089" s="202"/>
      <c r="C1089" s="89" t="s">
        <v>121</v>
      </c>
      <c r="D1089" s="89" t="s">
        <v>120</v>
      </c>
      <c r="E1089" s="89" t="s">
        <v>40</v>
      </c>
      <c r="F1089" s="104" t="s">
        <v>129</v>
      </c>
      <c r="G1089" s="104" t="s">
        <v>61</v>
      </c>
      <c r="H1089" s="165">
        <v>4429020</v>
      </c>
      <c r="I1089" s="165">
        <v>4686790</v>
      </c>
      <c r="J1089" s="203">
        <v>2160500</v>
      </c>
      <c r="K1089" s="204"/>
    </row>
    <row r="1090" spans="1:11" ht="15" customHeight="1" x14ac:dyDescent="0.25">
      <c r="A1090" s="201" t="s">
        <v>107</v>
      </c>
      <c r="B1090" s="202"/>
      <c r="C1090" s="89" t="s">
        <v>121</v>
      </c>
      <c r="D1090" s="89" t="s">
        <v>120</v>
      </c>
      <c r="E1090" s="89" t="s">
        <v>40</v>
      </c>
      <c r="F1090" s="104" t="s">
        <v>129</v>
      </c>
      <c r="G1090" s="104" t="s">
        <v>64</v>
      </c>
      <c r="H1090" s="165">
        <v>4429020</v>
      </c>
      <c r="I1090" s="165">
        <v>4686790</v>
      </c>
      <c r="J1090" s="203">
        <v>2160500</v>
      </c>
      <c r="K1090" s="204"/>
    </row>
    <row r="1091" spans="1:11" ht="23.25" customHeight="1" x14ac:dyDescent="0.25">
      <c r="A1091" s="201" t="s">
        <v>1113</v>
      </c>
      <c r="B1091" s="202"/>
      <c r="C1091" s="89" t="s">
        <v>121</v>
      </c>
      <c r="D1091" s="89" t="s">
        <v>120</v>
      </c>
      <c r="E1091" s="89" t="s">
        <v>40</v>
      </c>
      <c r="F1091" s="104" t="s">
        <v>1114</v>
      </c>
      <c r="G1091" s="105"/>
      <c r="H1091" s="165">
        <v>0</v>
      </c>
      <c r="I1091" s="165">
        <v>0</v>
      </c>
      <c r="J1091" s="203">
        <v>1543210</v>
      </c>
      <c r="K1091" s="204"/>
    </row>
    <row r="1092" spans="1:11" ht="23.25" customHeight="1" x14ac:dyDescent="0.25">
      <c r="A1092" s="201" t="s">
        <v>80</v>
      </c>
      <c r="B1092" s="202"/>
      <c r="C1092" s="89" t="s">
        <v>121</v>
      </c>
      <c r="D1092" s="89" t="s">
        <v>120</v>
      </c>
      <c r="E1092" s="89" t="s">
        <v>40</v>
      </c>
      <c r="F1092" s="104" t="s">
        <v>1114</v>
      </c>
      <c r="G1092" s="104" t="s">
        <v>61</v>
      </c>
      <c r="H1092" s="165">
        <v>0</v>
      </c>
      <c r="I1092" s="165">
        <v>0</v>
      </c>
      <c r="J1092" s="203">
        <v>1543210</v>
      </c>
      <c r="K1092" s="204"/>
    </row>
    <row r="1093" spans="1:11" ht="15" customHeight="1" x14ac:dyDescent="0.25">
      <c r="A1093" s="201" t="s">
        <v>107</v>
      </c>
      <c r="B1093" s="202"/>
      <c r="C1093" s="89" t="s">
        <v>121</v>
      </c>
      <c r="D1093" s="89" t="s">
        <v>120</v>
      </c>
      <c r="E1093" s="89" t="s">
        <v>40</v>
      </c>
      <c r="F1093" s="104" t="s">
        <v>1114</v>
      </c>
      <c r="G1093" s="104" t="s">
        <v>64</v>
      </c>
      <c r="H1093" s="165">
        <v>0</v>
      </c>
      <c r="I1093" s="165">
        <v>0</v>
      </c>
      <c r="J1093" s="203">
        <v>1543210</v>
      </c>
      <c r="K1093" s="204"/>
    </row>
    <row r="1094" spans="1:11" ht="23.25" customHeight="1" x14ac:dyDescent="0.25">
      <c r="A1094" s="201" t="s">
        <v>128</v>
      </c>
      <c r="B1094" s="202"/>
      <c r="C1094" s="89" t="s">
        <v>121</v>
      </c>
      <c r="D1094" s="89" t="s">
        <v>120</v>
      </c>
      <c r="E1094" s="89" t="s">
        <v>40</v>
      </c>
      <c r="F1094" s="104" t="s">
        <v>918</v>
      </c>
      <c r="G1094" s="105"/>
      <c r="H1094" s="165">
        <v>290000</v>
      </c>
      <c r="I1094" s="165">
        <v>290000</v>
      </c>
      <c r="J1094" s="203">
        <v>290000</v>
      </c>
      <c r="K1094" s="204"/>
    </row>
    <row r="1095" spans="1:11" ht="15" customHeight="1" x14ac:dyDescent="0.25">
      <c r="A1095" s="201" t="s">
        <v>127</v>
      </c>
      <c r="B1095" s="202"/>
      <c r="C1095" s="89" t="s">
        <v>121</v>
      </c>
      <c r="D1095" s="89" t="s">
        <v>120</v>
      </c>
      <c r="E1095" s="89" t="s">
        <v>40</v>
      </c>
      <c r="F1095" s="104" t="s">
        <v>919</v>
      </c>
      <c r="G1095" s="105"/>
      <c r="H1095" s="165">
        <v>290000</v>
      </c>
      <c r="I1095" s="165">
        <v>290000</v>
      </c>
      <c r="J1095" s="203">
        <v>290000</v>
      </c>
      <c r="K1095" s="204"/>
    </row>
    <row r="1096" spans="1:11" ht="15" customHeight="1" x14ac:dyDescent="0.25">
      <c r="A1096" s="201" t="s">
        <v>86</v>
      </c>
      <c r="B1096" s="202"/>
      <c r="C1096" s="89" t="s">
        <v>121</v>
      </c>
      <c r="D1096" s="89" t="s">
        <v>120</v>
      </c>
      <c r="E1096" s="89" t="s">
        <v>40</v>
      </c>
      <c r="F1096" s="104" t="s">
        <v>919</v>
      </c>
      <c r="G1096" s="104" t="s">
        <v>85</v>
      </c>
      <c r="H1096" s="165">
        <v>290000</v>
      </c>
      <c r="I1096" s="165">
        <v>290000</v>
      </c>
      <c r="J1096" s="203">
        <v>290000</v>
      </c>
      <c r="K1096" s="204"/>
    </row>
    <row r="1097" spans="1:11" ht="15" customHeight="1" x14ac:dyDescent="0.25">
      <c r="A1097" s="201" t="s">
        <v>126</v>
      </c>
      <c r="B1097" s="202"/>
      <c r="C1097" s="89" t="s">
        <v>121</v>
      </c>
      <c r="D1097" s="89" t="s">
        <v>120</v>
      </c>
      <c r="E1097" s="89" t="s">
        <v>40</v>
      </c>
      <c r="F1097" s="104" t="s">
        <v>919</v>
      </c>
      <c r="G1097" s="104" t="s">
        <v>125</v>
      </c>
      <c r="H1097" s="165">
        <v>290000</v>
      </c>
      <c r="I1097" s="165">
        <v>290000</v>
      </c>
      <c r="J1097" s="203">
        <v>290000</v>
      </c>
      <c r="K1097" s="204"/>
    </row>
    <row r="1098" spans="1:11" ht="23.25" customHeight="1" x14ac:dyDescent="0.25">
      <c r="A1098" s="201" t="s">
        <v>124</v>
      </c>
      <c r="B1098" s="202"/>
      <c r="C1098" s="89" t="s">
        <v>121</v>
      </c>
      <c r="D1098" s="89" t="s">
        <v>120</v>
      </c>
      <c r="E1098" s="89" t="s">
        <v>40</v>
      </c>
      <c r="F1098" s="104" t="s">
        <v>920</v>
      </c>
      <c r="G1098" s="105"/>
      <c r="H1098" s="165">
        <v>241824000</v>
      </c>
      <c r="I1098" s="165">
        <v>258822000</v>
      </c>
      <c r="J1098" s="203">
        <v>258822000</v>
      </c>
      <c r="K1098" s="204"/>
    </row>
    <row r="1099" spans="1:11" ht="34.5" customHeight="1" x14ac:dyDescent="0.25">
      <c r="A1099" s="201" t="s">
        <v>123</v>
      </c>
      <c r="B1099" s="202"/>
      <c r="C1099" s="89" t="s">
        <v>121</v>
      </c>
      <c r="D1099" s="89" t="s">
        <v>120</v>
      </c>
      <c r="E1099" s="89" t="s">
        <v>40</v>
      </c>
      <c r="F1099" s="104" t="s">
        <v>921</v>
      </c>
      <c r="G1099" s="105"/>
      <c r="H1099" s="165">
        <v>241824000</v>
      </c>
      <c r="I1099" s="165">
        <v>258822000</v>
      </c>
      <c r="J1099" s="203">
        <v>258822000</v>
      </c>
      <c r="K1099" s="204"/>
    </row>
    <row r="1100" spans="1:11" ht="23.25" customHeight="1" x14ac:dyDescent="0.25">
      <c r="A1100" s="201" t="s">
        <v>80</v>
      </c>
      <c r="B1100" s="202"/>
      <c r="C1100" s="89" t="s">
        <v>121</v>
      </c>
      <c r="D1100" s="89" t="s">
        <v>120</v>
      </c>
      <c r="E1100" s="89" t="s">
        <v>40</v>
      </c>
      <c r="F1100" s="104" t="s">
        <v>921</v>
      </c>
      <c r="G1100" s="104" t="s">
        <v>61</v>
      </c>
      <c r="H1100" s="165">
        <v>241824000</v>
      </c>
      <c r="I1100" s="165">
        <v>258822000</v>
      </c>
      <c r="J1100" s="203">
        <v>258822000</v>
      </c>
      <c r="K1100" s="204"/>
    </row>
    <row r="1101" spans="1:11" ht="15" customHeight="1" x14ac:dyDescent="0.25">
      <c r="A1101" s="201" t="s">
        <v>107</v>
      </c>
      <c r="B1101" s="202"/>
      <c r="C1101" s="89" t="s">
        <v>121</v>
      </c>
      <c r="D1101" s="89" t="s">
        <v>120</v>
      </c>
      <c r="E1101" s="89" t="s">
        <v>40</v>
      </c>
      <c r="F1101" s="104" t="s">
        <v>921</v>
      </c>
      <c r="G1101" s="104" t="s">
        <v>64</v>
      </c>
      <c r="H1101" s="165">
        <v>90474000</v>
      </c>
      <c r="I1101" s="165">
        <v>96834000</v>
      </c>
      <c r="J1101" s="203">
        <v>96834000</v>
      </c>
      <c r="K1101" s="204"/>
    </row>
    <row r="1102" spans="1:11" ht="15" customHeight="1" x14ac:dyDescent="0.25">
      <c r="A1102" s="201" t="s">
        <v>79</v>
      </c>
      <c r="B1102" s="202"/>
      <c r="C1102" s="89" t="s">
        <v>121</v>
      </c>
      <c r="D1102" s="89" t="s">
        <v>120</v>
      </c>
      <c r="E1102" s="89" t="s">
        <v>40</v>
      </c>
      <c r="F1102" s="104" t="s">
        <v>921</v>
      </c>
      <c r="G1102" s="104" t="s">
        <v>75</v>
      </c>
      <c r="H1102" s="165">
        <v>151350000</v>
      </c>
      <c r="I1102" s="165">
        <v>161988000</v>
      </c>
      <c r="J1102" s="203">
        <v>161988000</v>
      </c>
      <c r="K1102" s="204"/>
    </row>
    <row r="1103" spans="1:11" ht="34.5" customHeight="1" x14ac:dyDescent="0.25">
      <c r="A1103" s="201" t="s">
        <v>610</v>
      </c>
      <c r="B1103" s="202"/>
      <c r="C1103" s="89" t="s">
        <v>121</v>
      </c>
      <c r="D1103" s="89" t="s">
        <v>120</v>
      </c>
      <c r="E1103" s="89" t="s">
        <v>40</v>
      </c>
      <c r="F1103" s="104" t="s">
        <v>922</v>
      </c>
      <c r="G1103" s="105"/>
      <c r="H1103" s="165">
        <v>49215000</v>
      </c>
      <c r="I1103" s="165">
        <v>30417100</v>
      </c>
      <c r="J1103" s="203">
        <v>30417100</v>
      </c>
      <c r="K1103" s="204"/>
    </row>
    <row r="1104" spans="1:11" ht="23.25" customHeight="1" x14ac:dyDescent="0.25">
      <c r="A1104" s="201" t="s">
        <v>611</v>
      </c>
      <c r="B1104" s="202"/>
      <c r="C1104" s="89" t="s">
        <v>121</v>
      </c>
      <c r="D1104" s="89" t="s">
        <v>120</v>
      </c>
      <c r="E1104" s="89" t="s">
        <v>40</v>
      </c>
      <c r="F1104" s="104" t="s">
        <v>923</v>
      </c>
      <c r="G1104" s="105"/>
      <c r="H1104" s="165">
        <v>3000000</v>
      </c>
      <c r="I1104" s="165">
        <v>1500000</v>
      </c>
      <c r="J1104" s="203">
        <v>1500000</v>
      </c>
      <c r="K1104" s="204"/>
    </row>
    <row r="1105" spans="1:11" ht="23.25" customHeight="1" x14ac:dyDescent="0.25">
      <c r="A1105" s="201" t="s">
        <v>80</v>
      </c>
      <c r="B1105" s="202"/>
      <c r="C1105" s="89" t="s">
        <v>121</v>
      </c>
      <c r="D1105" s="89" t="s">
        <v>120</v>
      </c>
      <c r="E1105" s="89" t="s">
        <v>40</v>
      </c>
      <c r="F1105" s="104" t="s">
        <v>923</v>
      </c>
      <c r="G1105" s="104" t="s">
        <v>61</v>
      </c>
      <c r="H1105" s="165">
        <v>3000000</v>
      </c>
      <c r="I1105" s="165">
        <v>1500000</v>
      </c>
      <c r="J1105" s="203">
        <v>1500000</v>
      </c>
      <c r="K1105" s="204"/>
    </row>
    <row r="1106" spans="1:11" ht="15" customHeight="1" x14ac:dyDescent="0.25">
      <c r="A1106" s="201" t="s">
        <v>107</v>
      </c>
      <c r="B1106" s="202"/>
      <c r="C1106" s="89" t="s">
        <v>121</v>
      </c>
      <c r="D1106" s="89" t="s">
        <v>120</v>
      </c>
      <c r="E1106" s="89" t="s">
        <v>40</v>
      </c>
      <c r="F1106" s="104" t="s">
        <v>923</v>
      </c>
      <c r="G1106" s="104" t="s">
        <v>64</v>
      </c>
      <c r="H1106" s="165">
        <v>3000000</v>
      </c>
      <c r="I1106" s="165">
        <v>1500000</v>
      </c>
      <c r="J1106" s="203">
        <v>1500000</v>
      </c>
      <c r="K1106" s="204"/>
    </row>
    <row r="1107" spans="1:11" ht="23.25" customHeight="1" x14ac:dyDescent="0.25">
      <c r="A1107" s="201" t="s">
        <v>612</v>
      </c>
      <c r="B1107" s="202"/>
      <c r="C1107" s="89" t="s">
        <v>121</v>
      </c>
      <c r="D1107" s="89" t="s">
        <v>120</v>
      </c>
      <c r="E1107" s="89" t="s">
        <v>40</v>
      </c>
      <c r="F1107" s="104" t="s">
        <v>924</v>
      </c>
      <c r="G1107" s="105"/>
      <c r="H1107" s="165">
        <v>46215000</v>
      </c>
      <c r="I1107" s="165">
        <v>28917100</v>
      </c>
      <c r="J1107" s="203">
        <v>28917100</v>
      </c>
      <c r="K1107" s="204"/>
    </row>
    <row r="1108" spans="1:11" ht="23.25" customHeight="1" x14ac:dyDescent="0.25">
      <c r="A1108" s="201" t="s">
        <v>80</v>
      </c>
      <c r="B1108" s="202"/>
      <c r="C1108" s="89" t="s">
        <v>121</v>
      </c>
      <c r="D1108" s="89" t="s">
        <v>120</v>
      </c>
      <c r="E1108" s="89" t="s">
        <v>40</v>
      </c>
      <c r="F1108" s="104" t="s">
        <v>924</v>
      </c>
      <c r="G1108" s="104" t="s">
        <v>61</v>
      </c>
      <c r="H1108" s="165">
        <v>46215000</v>
      </c>
      <c r="I1108" s="165">
        <v>28917100</v>
      </c>
      <c r="J1108" s="203">
        <v>28917100</v>
      </c>
      <c r="K1108" s="204"/>
    </row>
    <row r="1109" spans="1:11" ht="15" customHeight="1" x14ac:dyDescent="0.25">
      <c r="A1109" s="201" t="s">
        <v>107</v>
      </c>
      <c r="B1109" s="202"/>
      <c r="C1109" s="89" t="s">
        <v>121</v>
      </c>
      <c r="D1109" s="89" t="s">
        <v>120</v>
      </c>
      <c r="E1109" s="89" t="s">
        <v>40</v>
      </c>
      <c r="F1109" s="104" t="s">
        <v>924</v>
      </c>
      <c r="G1109" s="104" t="s">
        <v>64</v>
      </c>
      <c r="H1109" s="165">
        <v>46215000</v>
      </c>
      <c r="I1109" s="165">
        <v>28917100</v>
      </c>
      <c r="J1109" s="203">
        <v>28917100</v>
      </c>
      <c r="K1109" s="204"/>
    </row>
    <row r="1110" spans="1:11" ht="23.25" customHeight="1" x14ac:dyDescent="0.25">
      <c r="A1110" s="201" t="s">
        <v>925</v>
      </c>
      <c r="B1110" s="202"/>
      <c r="C1110" s="89" t="s">
        <v>121</v>
      </c>
      <c r="D1110" s="89" t="s">
        <v>120</v>
      </c>
      <c r="E1110" s="89" t="s">
        <v>40</v>
      </c>
      <c r="F1110" s="104" t="s">
        <v>926</v>
      </c>
      <c r="G1110" s="104"/>
      <c r="H1110" s="165">
        <v>3989590</v>
      </c>
      <c r="I1110" s="165">
        <v>0</v>
      </c>
      <c r="J1110" s="203">
        <v>0</v>
      </c>
      <c r="K1110" s="204"/>
    </row>
    <row r="1111" spans="1:11" ht="15" customHeight="1" x14ac:dyDescent="0.25">
      <c r="A1111" s="201" t="s">
        <v>927</v>
      </c>
      <c r="B1111" s="202"/>
      <c r="C1111" s="89" t="s">
        <v>121</v>
      </c>
      <c r="D1111" s="89" t="s">
        <v>120</v>
      </c>
      <c r="E1111" s="89" t="s">
        <v>40</v>
      </c>
      <c r="F1111" s="104" t="s">
        <v>928</v>
      </c>
      <c r="G1111" s="105"/>
      <c r="H1111" s="165">
        <v>3989590</v>
      </c>
      <c r="I1111" s="165">
        <v>0</v>
      </c>
      <c r="J1111" s="203">
        <v>0</v>
      </c>
      <c r="K1111" s="204"/>
    </row>
    <row r="1112" spans="1:11" ht="23.25" customHeight="1" x14ac:dyDescent="0.25">
      <c r="A1112" s="201" t="s">
        <v>929</v>
      </c>
      <c r="B1112" s="202"/>
      <c r="C1112" s="89" t="s">
        <v>121</v>
      </c>
      <c r="D1112" s="89" t="s">
        <v>120</v>
      </c>
      <c r="E1112" s="89" t="s">
        <v>40</v>
      </c>
      <c r="F1112" s="104" t="s">
        <v>930</v>
      </c>
      <c r="G1112" s="105"/>
      <c r="H1112" s="165">
        <v>3989590</v>
      </c>
      <c r="I1112" s="165">
        <v>0</v>
      </c>
      <c r="J1112" s="203">
        <v>0</v>
      </c>
      <c r="K1112" s="204"/>
    </row>
    <row r="1113" spans="1:11" ht="23.25" customHeight="1" x14ac:dyDescent="0.25">
      <c r="A1113" s="201" t="s">
        <v>80</v>
      </c>
      <c r="B1113" s="202"/>
      <c r="C1113" s="89" t="s">
        <v>121</v>
      </c>
      <c r="D1113" s="89" t="s">
        <v>120</v>
      </c>
      <c r="E1113" s="89" t="s">
        <v>40</v>
      </c>
      <c r="F1113" s="104" t="s">
        <v>930</v>
      </c>
      <c r="G1113" s="104" t="s">
        <v>61</v>
      </c>
      <c r="H1113" s="165">
        <v>3989590</v>
      </c>
      <c r="I1113" s="165">
        <v>0</v>
      </c>
      <c r="J1113" s="203">
        <v>0</v>
      </c>
      <c r="K1113" s="204"/>
    </row>
    <row r="1114" spans="1:11" ht="15" customHeight="1" x14ac:dyDescent="0.25">
      <c r="A1114" s="201" t="s">
        <v>107</v>
      </c>
      <c r="B1114" s="202"/>
      <c r="C1114" s="89" t="s">
        <v>121</v>
      </c>
      <c r="D1114" s="89" t="s">
        <v>120</v>
      </c>
      <c r="E1114" s="89" t="s">
        <v>40</v>
      </c>
      <c r="F1114" s="104" t="s">
        <v>930</v>
      </c>
      <c r="G1114" s="104" t="s">
        <v>64</v>
      </c>
      <c r="H1114" s="165">
        <v>3989590</v>
      </c>
      <c r="I1114" s="165">
        <v>0</v>
      </c>
      <c r="J1114" s="203">
        <v>0</v>
      </c>
      <c r="K1114" s="204"/>
    </row>
    <row r="1115" spans="1:11" ht="15" customHeight="1" x14ac:dyDescent="0.25">
      <c r="A1115" s="201" t="s">
        <v>115</v>
      </c>
      <c r="B1115" s="202"/>
      <c r="C1115" s="89" t="s">
        <v>121</v>
      </c>
      <c r="D1115" s="89" t="s">
        <v>120</v>
      </c>
      <c r="E1115" s="89" t="s">
        <v>40</v>
      </c>
      <c r="F1115" s="104" t="s">
        <v>969</v>
      </c>
      <c r="G1115" s="104"/>
      <c r="H1115" s="165">
        <v>300000</v>
      </c>
      <c r="I1115" s="165">
        <v>0</v>
      </c>
      <c r="J1115" s="203">
        <v>0</v>
      </c>
      <c r="K1115" s="204"/>
    </row>
    <row r="1116" spans="1:11" ht="23.25" customHeight="1" x14ac:dyDescent="0.25">
      <c r="A1116" s="201" t="s">
        <v>113</v>
      </c>
      <c r="B1116" s="202"/>
      <c r="C1116" s="89" t="s">
        <v>121</v>
      </c>
      <c r="D1116" s="89" t="s">
        <v>120</v>
      </c>
      <c r="E1116" s="89" t="s">
        <v>40</v>
      </c>
      <c r="F1116" s="104" t="s">
        <v>970</v>
      </c>
      <c r="G1116" s="105"/>
      <c r="H1116" s="165">
        <v>300000</v>
      </c>
      <c r="I1116" s="165">
        <v>0</v>
      </c>
      <c r="J1116" s="203">
        <v>0</v>
      </c>
      <c r="K1116" s="204"/>
    </row>
    <row r="1117" spans="1:11" ht="15" customHeight="1" x14ac:dyDescent="0.25">
      <c r="A1117" s="201" t="s">
        <v>122</v>
      </c>
      <c r="B1117" s="202"/>
      <c r="C1117" s="89" t="s">
        <v>121</v>
      </c>
      <c r="D1117" s="89" t="s">
        <v>120</v>
      </c>
      <c r="E1117" s="89" t="s">
        <v>40</v>
      </c>
      <c r="F1117" s="104" t="s">
        <v>971</v>
      </c>
      <c r="G1117" s="105"/>
      <c r="H1117" s="165">
        <v>300000</v>
      </c>
      <c r="I1117" s="165">
        <v>0</v>
      </c>
      <c r="J1117" s="203">
        <v>0</v>
      </c>
      <c r="K1117" s="204"/>
    </row>
    <row r="1118" spans="1:11" ht="23.25" customHeight="1" x14ac:dyDescent="0.25">
      <c r="A1118" s="201" t="s">
        <v>90</v>
      </c>
      <c r="B1118" s="202"/>
      <c r="C1118" s="89" t="s">
        <v>121</v>
      </c>
      <c r="D1118" s="89" t="s">
        <v>120</v>
      </c>
      <c r="E1118" s="89" t="s">
        <v>40</v>
      </c>
      <c r="F1118" s="104" t="s">
        <v>971</v>
      </c>
      <c r="G1118" s="104" t="s">
        <v>89</v>
      </c>
      <c r="H1118" s="165">
        <v>300000</v>
      </c>
      <c r="I1118" s="165">
        <v>0</v>
      </c>
      <c r="J1118" s="203">
        <v>0</v>
      </c>
      <c r="K1118" s="204"/>
    </row>
    <row r="1119" spans="1:11" ht="23.25" customHeight="1" x14ac:dyDescent="0.25">
      <c r="A1119" s="201" t="s">
        <v>88</v>
      </c>
      <c r="B1119" s="202"/>
      <c r="C1119" s="89" t="s">
        <v>121</v>
      </c>
      <c r="D1119" s="89" t="s">
        <v>120</v>
      </c>
      <c r="E1119" s="89" t="s">
        <v>40</v>
      </c>
      <c r="F1119" s="104" t="s">
        <v>971</v>
      </c>
      <c r="G1119" s="104" t="s">
        <v>87</v>
      </c>
      <c r="H1119" s="165">
        <v>300000</v>
      </c>
      <c r="I1119" s="165">
        <v>0</v>
      </c>
      <c r="J1119" s="203">
        <v>0</v>
      </c>
      <c r="K1119" s="204"/>
    </row>
    <row r="1120" spans="1:11" ht="23.25" customHeight="1" x14ac:dyDescent="0.25">
      <c r="A1120" s="211" t="s">
        <v>119</v>
      </c>
      <c r="B1120" s="212"/>
      <c r="C1120" s="90" t="s">
        <v>78</v>
      </c>
      <c r="D1120" s="90"/>
      <c r="E1120" s="90"/>
      <c r="F1120" s="90"/>
      <c r="G1120" s="90"/>
      <c r="H1120" s="166">
        <v>439991540</v>
      </c>
      <c r="I1120" s="166">
        <v>438753500</v>
      </c>
      <c r="J1120" s="213">
        <v>438753500</v>
      </c>
      <c r="K1120" s="214"/>
    </row>
    <row r="1121" spans="1:11" ht="15" customHeight="1" x14ac:dyDescent="0.25">
      <c r="A1121" s="205" t="s">
        <v>670</v>
      </c>
      <c r="B1121" s="206"/>
      <c r="C1121" s="89" t="s">
        <v>78</v>
      </c>
      <c r="D1121" s="89" t="s">
        <v>40</v>
      </c>
      <c r="E1121" s="89"/>
      <c r="F1121" s="90"/>
      <c r="G1121" s="90"/>
      <c r="H1121" s="165">
        <v>506000</v>
      </c>
      <c r="I1121" s="165">
        <v>506000</v>
      </c>
      <c r="J1121" s="203">
        <v>506000</v>
      </c>
      <c r="K1121" s="204"/>
    </row>
    <row r="1122" spans="1:11" ht="34.5" customHeight="1" x14ac:dyDescent="0.25">
      <c r="A1122" s="205" t="s">
        <v>118</v>
      </c>
      <c r="B1122" s="206"/>
      <c r="C1122" s="89" t="s">
        <v>78</v>
      </c>
      <c r="D1122" s="89" t="s">
        <v>40</v>
      </c>
      <c r="E1122" s="89" t="s">
        <v>48</v>
      </c>
      <c r="F1122" s="90"/>
      <c r="G1122" s="90"/>
      <c r="H1122" s="165">
        <v>506000</v>
      </c>
      <c r="I1122" s="165">
        <v>506000</v>
      </c>
      <c r="J1122" s="203">
        <v>506000</v>
      </c>
      <c r="K1122" s="204"/>
    </row>
    <row r="1123" spans="1:11" ht="23.25" customHeight="1" x14ac:dyDescent="0.25">
      <c r="A1123" s="205" t="s">
        <v>117</v>
      </c>
      <c r="B1123" s="206"/>
      <c r="C1123" s="89" t="s">
        <v>78</v>
      </c>
      <c r="D1123" s="89" t="s">
        <v>40</v>
      </c>
      <c r="E1123" s="89" t="s">
        <v>48</v>
      </c>
      <c r="F1123" s="89" t="s">
        <v>116</v>
      </c>
      <c r="G1123" s="89"/>
      <c r="H1123" s="165">
        <v>506000</v>
      </c>
      <c r="I1123" s="165">
        <v>506000</v>
      </c>
      <c r="J1123" s="203">
        <v>506000</v>
      </c>
      <c r="K1123" s="204"/>
    </row>
    <row r="1124" spans="1:11" ht="15" customHeight="1" x14ac:dyDescent="0.25">
      <c r="A1124" s="201" t="s">
        <v>115</v>
      </c>
      <c r="B1124" s="202"/>
      <c r="C1124" s="89" t="s">
        <v>78</v>
      </c>
      <c r="D1124" s="89" t="s">
        <v>40</v>
      </c>
      <c r="E1124" s="89" t="s">
        <v>48</v>
      </c>
      <c r="F1124" s="104" t="s">
        <v>114</v>
      </c>
      <c r="G1124" s="104"/>
      <c r="H1124" s="165">
        <v>506000</v>
      </c>
      <c r="I1124" s="165">
        <v>506000</v>
      </c>
      <c r="J1124" s="203">
        <v>506000</v>
      </c>
      <c r="K1124" s="204"/>
    </row>
    <row r="1125" spans="1:11" ht="23.25" customHeight="1" x14ac:dyDescent="0.25">
      <c r="A1125" s="201" t="s">
        <v>113</v>
      </c>
      <c r="B1125" s="202"/>
      <c r="C1125" s="89" t="s">
        <v>78</v>
      </c>
      <c r="D1125" s="89" t="s">
        <v>40</v>
      </c>
      <c r="E1125" s="89" t="s">
        <v>48</v>
      </c>
      <c r="F1125" s="104" t="s">
        <v>112</v>
      </c>
      <c r="G1125" s="105"/>
      <c r="H1125" s="165">
        <v>506000</v>
      </c>
      <c r="I1125" s="165">
        <v>506000</v>
      </c>
      <c r="J1125" s="203">
        <v>506000</v>
      </c>
      <c r="K1125" s="204"/>
    </row>
    <row r="1126" spans="1:11" ht="15" customHeight="1" x14ac:dyDescent="0.25">
      <c r="A1126" s="201" t="s">
        <v>111</v>
      </c>
      <c r="B1126" s="202"/>
      <c r="C1126" s="89" t="s">
        <v>78</v>
      </c>
      <c r="D1126" s="89" t="s">
        <v>40</v>
      </c>
      <c r="E1126" s="89" t="s">
        <v>48</v>
      </c>
      <c r="F1126" s="104" t="s">
        <v>110</v>
      </c>
      <c r="G1126" s="105"/>
      <c r="H1126" s="165">
        <v>506000</v>
      </c>
      <c r="I1126" s="165">
        <v>506000</v>
      </c>
      <c r="J1126" s="203">
        <v>506000</v>
      </c>
      <c r="K1126" s="204"/>
    </row>
    <row r="1127" spans="1:11" ht="23.25" customHeight="1" x14ac:dyDescent="0.25">
      <c r="A1127" s="201" t="s">
        <v>90</v>
      </c>
      <c r="B1127" s="202"/>
      <c r="C1127" s="89" t="s">
        <v>78</v>
      </c>
      <c r="D1127" s="89" t="s">
        <v>40</v>
      </c>
      <c r="E1127" s="89" t="s">
        <v>48</v>
      </c>
      <c r="F1127" s="104" t="s">
        <v>110</v>
      </c>
      <c r="G1127" s="104" t="s">
        <v>89</v>
      </c>
      <c r="H1127" s="165">
        <v>506000</v>
      </c>
      <c r="I1127" s="165">
        <v>506000</v>
      </c>
      <c r="J1127" s="203">
        <v>506000</v>
      </c>
      <c r="K1127" s="204"/>
    </row>
    <row r="1128" spans="1:11" ht="23.25" customHeight="1" x14ac:dyDescent="0.25">
      <c r="A1128" s="201" t="s">
        <v>88</v>
      </c>
      <c r="B1128" s="202"/>
      <c r="C1128" s="89" t="s">
        <v>78</v>
      </c>
      <c r="D1128" s="89" t="s">
        <v>40</v>
      </c>
      <c r="E1128" s="89" t="s">
        <v>48</v>
      </c>
      <c r="F1128" s="104" t="s">
        <v>110</v>
      </c>
      <c r="G1128" s="104" t="s">
        <v>87</v>
      </c>
      <c r="H1128" s="165">
        <v>506000</v>
      </c>
      <c r="I1128" s="165">
        <v>506000</v>
      </c>
      <c r="J1128" s="203">
        <v>506000</v>
      </c>
      <c r="K1128" s="204"/>
    </row>
    <row r="1129" spans="1:11" ht="15" customHeight="1" x14ac:dyDescent="0.25">
      <c r="A1129" s="205" t="s">
        <v>684</v>
      </c>
      <c r="B1129" s="206"/>
      <c r="C1129" s="89" t="s">
        <v>78</v>
      </c>
      <c r="D1129" s="89" t="s">
        <v>77</v>
      </c>
      <c r="E1129" s="89"/>
      <c r="F1129" s="90"/>
      <c r="G1129" s="90"/>
      <c r="H1129" s="165">
        <v>439485540</v>
      </c>
      <c r="I1129" s="165">
        <v>438247500</v>
      </c>
      <c r="J1129" s="203">
        <v>438247500</v>
      </c>
      <c r="K1129" s="204"/>
    </row>
    <row r="1130" spans="1:11" ht="15" customHeight="1" x14ac:dyDescent="0.25">
      <c r="A1130" s="205" t="s">
        <v>109</v>
      </c>
      <c r="B1130" s="206"/>
      <c r="C1130" s="89" t="s">
        <v>78</v>
      </c>
      <c r="D1130" s="89" t="s">
        <v>77</v>
      </c>
      <c r="E1130" s="89" t="s">
        <v>40</v>
      </c>
      <c r="F1130" s="90"/>
      <c r="G1130" s="90"/>
      <c r="H1130" s="165">
        <v>431485540</v>
      </c>
      <c r="I1130" s="165">
        <v>430247500</v>
      </c>
      <c r="J1130" s="203">
        <v>430247500</v>
      </c>
      <c r="K1130" s="204"/>
    </row>
    <row r="1131" spans="1:11" ht="15" customHeight="1" x14ac:dyDescent="0.25">
      <c r="A1131" s="205" t="s">
        <v>101</v>
      </c>
      <c r="B1131" s="206"/>
      <c r="C1131" s="89" t="s">
        <v>78</v>
      </c>
      <c r="D1131" s="89" t="s">
        <v>77</v>
      </c>
      <c r="E1131" s="89" t="s">
        <v>40</v>
      </c>
      <c r="F1131" s="89" t="s">
        <v>100</v>
      </c>
      <c r="G1131" s="89"/>
      <c r="H1131" s="165">
        <v>431485540</v>
      </c>
      <c r="I1131" s="165">
        <v>430247500</v>
      </c>
      <c r="J1131" s="203">
        <v>430247500</v>
      </c>
      <c r="K1131" s="204"/>
    </row>
    <row r="1132" spans="1:11" ht="15" customHeight="1" x14ac:dyDescent="0.25">
      <c r="A1132" s="201" t="s">
        <v>99</v>
      </c>
      <c r="B1132" s="202"/>
      <c r="C1132" s="89" t="s">
        <v>78</v>
      </c>
      <c r="D1132" s="89" t="s">
        <v>77</v>
      </c>
      <c r="E1132" s="89" t="s">
        <v>40</v>
      </c>
      <c r="F1132" s="104" t="s">
        <v>98</v>
      </c>
      <c r="G1132" s="104"/>
      <c r="H1132" s="165">
        <v>239485500</v>
      </c>
      <c r="I1132" s="165">
        <v>239485500</v>
      </c>
      <c r="J1132" s="203">
        <v>239485500</v>
      </c>
      <c r="K1132" s="204"/>
    </row>
    <row r="1133" spans="1:11" ht="34.5" customHeight="1" x14ac:dyDescent="0.25">
      <c r="A1133" s="201" t="s">
        <v>97</v>
      </c>
      <c r="B1133" s="202"/>
      <c r="C1133" s="89" t="s">
        <v>78</v>
      </c>
      <c r="D1133" s="89" t="s">
        <v>77</v>
      </c>
      <c r="E1133" s="89" t="s">
        <v>40</v>
      </c>
      <c r="F1133" s="104" t="s">
        <v>96</v>
      </c>
      <c r="G1133" s="105"/>
      <c r="H1133" s="165">
        <v>239485500</v>
      </c>
      <c r="I1133" s="165">
        <v>239485500</v>
      </c>
      <c r="J1133" s="203">
        <v>239485500</v>
      </c>
      <c r="K1133" s="204"/>
    </row>
    <row r="1134" spans="1:11" ht="34.5" customHeight="1" x14ac:dyDescent="0.25">
      <c r="A1134" s="201" t="s">
        <v>81</v>
      </c>
      <c r="B1134" s="202"/>
      <c r="C1134" s="89" t="s">
        <v>78</v>
      </c>
      <c r="D1134" s="89" t="s">
        <v>77</v>
      </c>
      <c r="E1134" s="89" t="s">
        <v>40</v>
      </c>
      <c r="F1134" s="104" t="s">
        <v>76</v>
      </c>
      <c r="G1134" s="105"/>
      <c r="H1134" s="165">
        <v>239485500</v>
      </c>
      <c r="I1134" s="165">
        <v>239485500</v>
      </c>
      <c r="J1134" s="203">
        <v>239485500</v>
      </c>
      <c r="K1134" s="204"/>
    </row>
    <row r="1135" spans="1:11" ht="23.25" customHeight="1" x14ac:dyDescent="0.25">
      <c r="A1135" s="201" t="s">
        <v>80</v>
      </c>
      <c r="B1135" s="202"/>
      <c r="C1135" s="89" t="s">
        <v>78</v>
      </c>
      <c r="D1135" s="89" t="s">
        <v>77</v>
      </c>
      <c r="E1135" s="89" t="s">
        <v>40</v>
      </c>
      <c r="F1135" s="104" t="s">
        <v>76</v>
      </c>
      <c r="G1135" s="104" t="s">
        <v>61</v>
      </c>
      <c r="H1135" s="165">
        <v>239485500</v>
      </c>
      <c r="I1135" s="165">
        <v>239485500</v>
      </c>
      <c r="J1135" s="203">
        <v>239485500</v>
      </c>
      <c r="K1135" s="204"/>
    </row>
    <row r="1136" spans="1:11" ht="15" customHeight="1" x14ac:dyDescent="0.25">
      <c r="A1136" s="201" t="s">
        <v>107</v>
      </c>
      <c r="B1136" s="202"/>
      <c r="C1136" s="89" t="s">
        <v>78</v>
      </c>
      <c r="D1136" s="89" t="s">
        <v>77</v>
      </c>
      <c r="E1136" s="89" t="s">
        <v>40</v>
      </c>
      <c r="F1136" s="104" t="s">
        <v>76</v>
      </c>
      <c r="G1136" s="104" t="s">
        <v>64</v>
      </c>
      <c r="H1136" s="165">
        <v>88898000</v>
      </c>
      <c r="I1136" s="165">
        <v>88898000</v>
      </c>
      <c r="J1136" s="203">
        <v>88898000</v>
      </c>
      <c r="K1136" s="204"/>
    </row>
    <row r="1137" spans="1:11" ht="15" customHeight="1" x14ac:dyDescent="0.25">
      <c r="A1137" s="201" t="s">
        <v>79</v>
      </c>
      <c r="B1137" s="202"/>
      <c r="C1137" s="89" t="s">
        <v>78</v>
      </c>
      <c r="D1137" s="89" t="s">
        <v>77</v>
      </c>
      <c r="E1137" s="89" t="s">
        <v>40</v>
      </c>
      <c r="F1137" s="104" t="s">
        <v>76</v>
      </c>
      <c r="G1137" s="104" t="s">
        <v>75</v>
      </c>
      <c r="H1137" s="165">
        <v>150587500</v>
      </c>
      <c r="I1137" s="165">
        <v>150587500</v>
      </c>
      <c r="J1137" s="203">
        <v>150587500</v>
      </c>
      <c r="K1137" s="204"/>
    </row>
    <row r="1138" spans="1:11" ht="15" customHeight="1" x14ac:dyDescent="0.25">
      <c r="A1138" s="201" t="s">
        <v>108</v>
      </c>
      <c r="B1138" s="202"/>
      <c r="C1138" s="89" t="s">
        <v>78</v>
      </c>
      <c r="D1138" s="89" t="s">
        <v>77</v>
      </c>
      <c r="E1138" s="89" t="s">
        <v>40</v>
      </c>
      <c r="F1138" s="104" t="s">
        <v>931</v>
      </c>
      <c r="G1138" s="104"/>
      <c r="H1138" s="165">
        <v>192000040</v>
      </c>
      <c r="I1138" s="165">
        <v>190762000</v>
      </c>
      <c r="J1138" s="203">
        <v>190762000</v>
      </c>
      <c r="K1138" s="204"/>
    </row>
    <row r="1139" spans="1:11" ht="23.25" customHeight="1" x14ac:dyDescent="0.25">
      <c r="A1139" s="201" t="s">
        <v>932</v>
      </c>
      <c r="B1139" s="202"/>
      <c r="C1139" s="89" t="s">
        <v>78</v>
      </c>
      <c r="D1139" s="89" t="s">
        <v>77</v>
      </c>
      <c r="E1139" s="89" t="s">
        <v>40</v>
      </c>
      <c r="F1139" s="104" t="s">
        <v>933</v>
      </c>
      <c r="G1139" s="105"/>
      <c r="H1139" s="165">
        <v>190762000</v>
      </c>
      <c r="I1139" s="165">
        <v>190762000</v>
      </c>
      <c r="J1139" s="203">
        <v>190762000</v>
      </c>
      <c r="K1139" s="204"/>
    </row>
    <row r="1140" spans="1:11" ht="34.5" customHeight="1" x14ac:dyDescent="0.25">
      <c r="A1140" s="201" t="s">
        <v>934</v>
      </c>
      <c r="B1140" s="202"/>
      <c r="C1140" s="89" t="s">
        <v>78</v>
      </c>
      <c r="D1140" s="89" t="s">
        <v>77</v>
      </c>
      <c r="E1140" s="89" t="s">
        <v>40</v>
      </c>
      <c r="F1140" s="104" t="s">
        <v>935</v>
      </c>
      <c r="G1140" s="105"/>
      <c r="H1140" s="165">
        <v>190762000</v>
      </c>
      <c r="I1140" s="165">
        <v>190762000</v>
      </c>
      <c r="J1140" s="203">
        <v>190762000</v>
      </c>
      <c r="K1140" s="204"/>
    </row>
    <row r="1141" spans="1:11" ht="23.25" customHeight="1" x14ac:dyDescent="0.25">
      <c r="A1141" s="201" t="s">
        <v>80</v>
      </c>
      <c r="B1141" s="202"/>
      <c r="C1141" s="89" t="s">
        <v>78</v>
      </c>
      <c r="D1141" s="89" t="s">
        <v>77</v>
      </c>
      <c r="E1141" s="89" t="s">
        <v>40</v>
      </c>
      <c r="F1141" s="104" t="s">
        <v>935</v>
      </c>
      <c r="G1141" s="104" t="s">
        <v>61</v>
      </c>
      <c r="H1141" s="165">
        <v>190762000</v>
      </c>
      <c r="I1141" s="165">
        <v>190762000</v>
      </c>
      <c r="J1141" s="203">
        <v>190762000</v>
      </c>
      <c r="K1141" s="204"/>
    </row>
    <row r="1142" spans="1:11" ht="15" customHeight="1" x14ac:dyDescent="0.25">
      <c r="A1142" s="201" t="s">
        <v>107</v>
      </c>
      <c r="B1142" s="202"/>
      <c r="C1142" s="89" t="s">
        <v>78</v>
      </c>
      <c r="D1142" s="89" t="s">
        <v>77</v>
      </c>
      <c r="E1142" s="89" t="s">
        <v>40</v>
      </c>
      <c r="F1142" s="104" t="s">
        <v>935</v>
      </c>
      <c r="G1142" s="104" t="s">
        <v>64</v>
      </c>
      <c r="H1142" s="165">
        <v>190762000</v>
      </c>
      <c r="I1142" s="165">
        <v>190762000</v>
      </c>
      <c r="J1142" s="203">
        <v>190762000</v>
      </c>
      <c r="K1142" s="204"/>
    </row>
    <row r="1143" spans="1:11" ht="34.5" customHeight="1" x14ac:dyDescent="0.25">
      <c r="A1143" s="201" t="s">
        <v>1115</v>
      </c>
      <c r="B1143" s="202"/>
      <c r="C1143" s="89" t="s">
        <v>78</v>
      </c>
      <c r="D1143" s="89" t="s">
        <v>77</v>
      </c>
      <c r="E1143" s="89" t="s">
        <v>40</v>
      </c>
      <c r="F1143" s="104" t="s">
        <v>1116</v>
      </c>
      <c r="G1143" s="105"/>
      <c r="H1143" s="165">
        <v>1238040</v>
      </c>
      <c r="I1143" s="165">
        <v>0</v>
      </c>
      <c r="J1143" s="203">
        <v>0</v>
      </c>
      <c r="K1143" s="204"/>
    </row>
    <row r="1144" spans="1:11" ht="45.75" customHeight="1" x14ac:dyDescent="0.25">
      <c r="A1144" s="201" t="s">
        <v>1117</v>
      </c>
      <c r="B1144" s="202"/>
      <c r="C1144" s="89" t="s">
        <v>78</v>
      </c>
      <c r="D1144" s="89" t="s">
        <v>77</v>
      </c>
      <c r="E1144" s="89" t="s">
        <v>40</v>
      </c>
      <c r="F1144" s="104" t="s">
        <v>1118</v>
      </c>
      <c r="G1144" s="105"/>
      <c r="H1144" s="165">
        <v>1238040</v>
      </c>
      <c r="I1144" s="165">
        <v>0</v>
      </c>
      <c r="J1144" s="203">
        <v>0</v>
      </c>
      <c r="K1144" s="204"/>
    </row>
    <row r="1145" spans="1:11" ht="23.25" customHeight="1" x14ac:dyDescent="0.25">
      <c r="A1145" s="201" t="s">
        <v>90</v>
      </c>
      <c r="B1145" s="202"/>
      <c r="C1145" s="89" t="s">
        <v>78</v>
      </c>
      <c r="D1145" s="89" t="s">
        <v>77</v>
      </c>
      <c r="E1145" s="89" t="s">
        <v>40</v>
      </c>
      <c r="F1145" s="104" t="s">
        <v>1118</v>
      </c>
      <c r="G1145" s="104" t="s">
        <v>89</v>
      </c>
      <c r="H1145" s="165">
        <v>1238040</v>
      </c>
      <c r="I1145" s="165">
        <v>0</v>
      </c>
      <c r="J1145" s="203">
        <v>0</v>
      </c>
      <c r="K1145" s="204"/>
    </row>
    <row r="1146" spans="1:11" ht="23.25" customHeight="1" x14ac:dyDescent="0.25">
      <c r="A1146" s="201" t="s">
        <v>88</v>
      </c>
      <c r="B1146" s="202"/>
      <c r="C1146" s="89" t="s">
        <v>78</v>
      </c>
      <c r="D1146" s="89" t="s">
        <v>77</v>
      </c>
      <c r="E1146" s="89" t="s">
        <v>40</v>
      </c>
      <c r="F1146" s="104" t="s">
        <v>1118</v>
      </c>
      <c r="G1146" s="104" t="s">
        <v>87</v>
      </c>
      <c r="H1146" s="165">
        <v>1238040</v>
      </c>
      <c r="I1146" s="165">
        <v>0</v>
      </c>
      <c r="J1146" s="203">
        <v>0</v>
      </c>
      <c r="K1146" s="204"/>
    </row>
    <row r="1147" spans="1:11" ht="15" customHeight="1" x14ac:dyDescent="0.25">
      <c r="A1147" s="205" t="s">
        <v>106</v>
      </c>
      <c r="B1147" s="206"/>
      <c r="C1147" s="89" t="s">
        <v>78</v>
      </c>
      <c r="D1147" s="89" t="s">
        <v>77</v>
      </c>
      <c r="E1147" s="89" t="s">
        <v>44</v>
      </c>
      <c r="F1147" s="90"/>
      <c r="G1147" s="90"/>
      <c r="H1147" s="165">
        <v>8000000</v>
      </c>
      <c r="I1147" s="165">
        <v>8000000</v>
      </c>
      <c r="J1147" s="203">
        <v>8000000</v>
      </c>
      <c r="K1147" s="204"/>
    </row>
    <row r="1148" spans="1:11" ht="15" customHeight="1" x14ac:dyDescent="0.25">
      <c r="A1148" s="205" t="s">
        <v>101</v>
      </c>
      <c r="B1148" s="206"/>
      <c r="C1148" s="89" t="s">
        <v>78</v>
      </c>
      <c r="D1148" s="89" t="s">
        <v>77</v>
      </c>
      <c r="E1148" s="89" t="s">
        <v>44</v>
      </c>
      <c r="F1148" s="89" t="s">
        <v>100</v>
      </c>
      <c r="G1148" s="89"/>
      <c r="H1148" s="165">
        <v>8000000</v>
      </c>
      <c r="I1148" s="165">
        <v>8000000</v>
      </c>
      <c r="J1148" s="203">
        <v>8000000</v>
      </c>
      <c r="K1148" s="204"/>
    </row>
    <row r="1149" spans="1:11" ht="15" customHeight="1" x14ac:dyDescent="0.25">
      <c r="A1149" s="201" t="s">
        <v>99</v>
      </c>
      <c r="B1149" s="202"/>
      <c r="C1149" s="89" t="s">
        <v>78</v>
      </c>
      <c r="D1149" s="89" t="s">
        <v>77</v>
      </c>
      <c r="E1149" s="89" t="s">
        <v>44</v>
      </c>
      <c r="F1149" s="104" t="s">
        <v>98</v>
      </c>
      <c r="G1149" s="104"/>
      <c r="H1149" s="165">
        <v>8000000</v>
      </c>
      <c r="I1149" s="165">
        <v>8000000</v>
      </c>
      <c r="J1149" s="203">
        <v>8000000</v>
      </c>
      <c r="K1149" s="204"/>
    </row>
    <row r="1150" spans="1:11" ht="34.5" customHeight="1" x14ac:dyDescent="0.25">
      <c r="A1150" s="201" t="s">
        <v>97</v>
      </c>
      <c r="B1150" s="202"/>
      <c r="C1150" s="89" t="s">
        <v>78</v>
      </c>
      <c r="D1150" s="89" t="s">
        <v>77</v>
      </c>
      <c r="E1150" s="89" t="s">
        <v>44</v>
      </c>
      <c r="F1150" s="104" t="s">
        <v>96</v>
      </c>
      <c r="G1150" s="105"/>
      <c r="H1150" s="165">
        <v>8000000</v>
      </c>
      <c r="I1150" s="165">
        <v>8000000</v>
      </c>
      <c r="J1150" s="203">
        <v>8000000</v>
      </c>
      <c r="K1150" s="204"/>
    </row>
    <row r="1151" spans="1:11" ht="23.25" customHeight="1" x14ac:dyDescent="0.25">
      <c r="A1151" s="201" t="s">
        <v>95</v>
      </c>
      <c r="B1151" s="202"/>
      <c r="C1151" s="89" t="s">
        <v>78</v>
      </c>
      <c r="D1151" s="89" t="s">
        <v>77</v>
      </c>
      <c r="E1151" s="89" t="s">
        <v>44</v>
      </c>
      <c r="F1151" s="104" t="s">
        <v>83</v>
      </c>
      <c r="G1151" s="105"/>
      <c r="H1151" s="165">
        <v>8000000</v>
      </c>
      <c r="I1151" s="165">
        <v>8000000</v>
      </c>
      <c r="J1151" s="203">
        <v>8000000</v>
      </c>
      <c r="K1151" s="204"/>
    </row>
    <row r="1152" spans="1:11" ht="23.25" customHeight="1" x14ac:dyDescent="0.25">
      <c r="A1152" s="201" t="s">
        <v>90</v>
      </c>
      <c r="B1152" s="202"/>
      <c r="C1152" s="89" t="s">
        <v>78</v>
      </c>
      <c r="D1152" s="89" t="s">
        <v>77</v>
      </c>
      <c r="E1152" s="89" t="s">
        <v>44</v>
      </c>
      <c r="F1152" s="104" t="s">
        <v>83</v>
      </c>
      <c r="G1152" s="104" t="s">
        <v>89</v>
      </c>
      <c r="H1152" s="165">
        <v>7000000</v>
      </c>
      <c r="I1152" s="165">
        <v>7000000</v>
      </c>
      <c r="J1152" s="203">
        <v>7000000</v>
      </c>
      <c r="K1152" s="204"/>
    </row>
    <row r="1153" spans="1:11" ht="23.25" customHeight="1" x14ac:dyDescent="0.25">
      <c r="A1153" s="201" t="s">
        <v>88</v>
      </c>
      <c r="B1153" s="202"/>
      <c r="C1153" s="89" t="s">
        <v>78</v>
      </c>
      <c r="D1153" s="89" t="s">
        <v>77</v>
      </c>
      <c r="E1153" s="89" t="s">
        <v>44</v>
      </c>
      <c r="F1153" s="104" t="s">
        <v>83</v>
      </c>
      <c r="G1153" s="104" t="s">
        <v>87</v>
      </c>
      <c r="H1153" s="165">
        <v>7000000</v>
      </c>
      <c r="I1153" s="165">
        <v>7000000</v>
      </c>
      <c r="J1153" s="203">
        <v>7000000</v>
      </c>
      <c r="K1153" s="204"/>
    </row>
    <row r="1154" spans="1:11" ht="15" customHeight="1" x14ac:dyDescent="0.25">
      <c r="A1154" s="201" t="s">
        <v>86</v>
      </c>
      <c r="B1154" s="202"/>
      <c r="C1154" s="89" t="s">
        <v>78</v>
      </c>
      <c r="D1154" s="89" t="s">
        <v>77</v>
      </c>
      <c r="E1154" s="89" t="s">
        <v>44</v>
      </c>
      <c r="F1154" s="104" t="s">
        <v>83</v>
      </c>
      <c r="G1154" s="104" t="s">
        <v>85</v>
      </c>
      <c r="H1154" s="165">
        <v>1000000</v>
      </c>
      <c r="I1154" s="165">
        <v>1000000</v>
      </c>
      <c r="J1154" s="203">
        <v>1000000</v>
      </c>
      <c r="K1154" s="204"/>
    </row>
    <row r="1155" spans="1:11" ht="15" customHeight="1" thickBot="1" x14ac:dyDescent="0.3">
      <c r="A1155" s="201" t="s">
        <v>84</v>
      </c>
      <c r="B1155" s="202"/>
      <c r="C1155" s="89" t="s">
        <v>78</v>
      </c>
      <c r="D1155" s="89" t="s">
        <v>77</v>
      </c>
      <c r="E1155" s="89" t="s">
        <v>44</v>
      </c>
      <c r="F1155" s="104" t="s">
        <v>83</v>
      </c>
      <c r="G1155" s="104" t="s">
        <v>82</v>
      </c>
      <c r="H1155" s="165">
        <v>1000000</v>
      </c>
      <c r="I1155" s="165">
        <v>1000000</v>
      </c>
      <c r="J1155" s="203">
        <v>1000000</v>
      </c>
      <c r="K1155" s="204"/>
    </row>
    <row r="1156" spans="1:11" ht="12" customHeight="1" thickBot="1" x14ac:dyDescent="0.3">
      <c r="A1156" s="217" t="s">
        <v>74</v>
      </c>
      <c r="B1156" s="218"/>
      <c r="C1156" s="218"/>
      <c r="D1156" s="218"/>
      <c r="E1156" s="218"/>
      <c r="F1156" s="218"/>
      <c r="G1156" s="219"/>
      <c r="H1156" s="91">
        <v>24022150831</v>
      </c>
      <c r="I1156" s="91">
        <v>17615605900</v>
      </c>
      <c r="J1156" s="220">
        <v>17332961200</v>
      </c>
      <c r="K1156" s="221"/>
    </row>
    <row r="1157" spans="1:11" ht="14.25" customHeight="1" x14ac:dyDescent="0.25">
      <c r="A1157" s="106"/>
      <c r="B1157" s="106"/>
      <c r="C1157" s="106"/>
      <c r="D1157" s="106"/>
      <c r="E1157" s="106"/>
      <c r="F1157" s="106"/>
      <c r="G1157" s="106"/>
      <c r="H1157" s="106"/>
      <c r="I1157" s="106"/>
      <c r="J1157" s="106"/>
    </row>
    <row r="1158" spans="1:11" x14ac:dyDescent="0.25">
      <c r="A1158" s="215" t="s">
        <v>490</v>
      </c>
      <c r="B1158" s="215"/>
      <c r="C1158" s="215"/>
      <c r="D1158" s="215"/>
      <c r="E1158" s="215"/>
      <c r="F1158" s="215"/>
      <c r="G1158" s="42"/>
      <c r="H1158" s="43">
        <v>100594</v>
      </c>
      <c r="I1158" s="43">
        <v>100594</v>
      </c>
      <c r="J1158" s="216">
        <v>100594</v>
      </c>
      <c r="K1158" s="216"/>
    </row>
  </sheetData>
  <mergeCells count="2309">
    <mergeCell ref="A1158:F1158"/>
    <mergeCell ref="J1158:K1158"/>
    <mergeCell ref="A1156:G1156"/>
    <mergeCell ref="J1156:K1156"/>
    <mergeCell ref="A1:K1"/>
    <mergeCell ref="A2:K2"/>
    <mergeCell ref="A3:K3"/>
    <mergeCell ref="A5:K6"/>
    <mergeCell ref="A1153:B1153"/>
    <mergeCell ref="J1153:K1153"/>
    <mergeCell ref="A1154:B1154"/>
    <mergeCell ref="J1154:K1154"/>
    <mergeCell ref="A1155:B1155"/>
    <mergeCell ref="J1155:K1155"/>
    <mergeCell ref="A1150:B1150"/>
    <mergeCell ref="J1150:K1150"/>
    <mergeCell ref="A1151:B1151"/>
    <mergeCell ref="J1151:K1151"/>
    <mergeCell ref="A1152:B1152"/>
    <mergeCell ref="J1152:K1152"/>
    <mergeCell ref="A1147:B1147"/>
    <mergeCell ref="J1147:K1147"/>
    <mergeCell ref="A1148:B1148"/>
    <mergeCell ref="J1148:K1148"/>
    <mergeCell ref="A1149:B1149"/>
    <mergeCell ref="J1149:K1149"/>
    <mergeCell ref="A1144:B1144"/>
    <mergeCell ref="J1144:K1144"/>
    <mergeCell ref="A1145:B1145"/>
    <mergeCell ref="J1145:K1145"/>
    <mergeCell ref="A1146:B1146"/>
    <mergeCell ref="J1146:K1146"/>
    <mergeCell ref="A1141:B1141"/>
    <mergeCell ref="J1141:K1141"/>
    <mergeCell ref="A1142:B1142"/>
    <mergeCell ref="J1142:K1142"/>
    <mergeCell ref="A1143:B1143"/>
    <mergeCell ref="J1143:K1143"/>
    <mergeCell ref="A1138:B1138"/>
    <mergeCell ref="J1138:K1138"/>
    <mergeCell ref="A1139:B1139"/>
    <mergeCell ref="J1139:K1139"/>
    <mergeCell ref="A1140:B1140"/>
    <mergeCell ref="J1140:K1140"/>
    <mergeCell ref="A1135:B1135"/>
    <mergeCell ref="J1135:K1135"/>
    <mergeCell ref="A1136:B1136"/>
    <mergeCell ref="J1136:K1136"/>
    <mergeCell ref="A1137:B1137"/>
    <mergeCell ref="J1137:K1137"/>
    <mergeCell ref="A1132:B1132"/>
    <mergeCell ref="J1132:K1132"/>
    <mergeCell ref="A1133:B1133"/>
    <mergeCell ref="J1133:K1133"/>
    <mergeCell ref="A1134:B1134"/>
    <mergeCell ref="J1134:K1134"/>
    <mergeCell ref="A1129:B1129"/>
    <mergeCell ref="J1129:K1129"/>
    <mergeCell ref="A1130:B1130"/>
    <mergeCell ref="J1130:K1130"/>
    <mergeCell ref="A1131:B1131"/>
    <mergeCell ref="J1131:K1131"/>
    <mergeCell ref="A1126:B1126"/>
    <mergeCell ref="J1126:K1126"/>
    <mergeCell ref="A1127:B1127"/>
    <mergeCell ref="J1127:K1127"/>
    <mergeCell ref="A1128:B1128"/>
    <mergeCell ref="J1128:K1128"/>
    <mergeCell ref="A1123:B1123"/>
    <mergeCell ref="J1123:K1123"/>
    <mergeCell ref="A1124:B1124"/>
    <mergeCell ref="J1124:K1124"/>
    <mergeCell ref="A1125:B1125"/>
    <mergeCell ref="J1125:K1125"/>
    <mergeCell ref="A1120:B1120"/>
    <mergeCell ref="J1120:K1120"/>
    <mergeCell ref="A1121:B1121"/>
    <mergeCell ref="J1121:K1121"/>
    <mergeCell ref="A1122:B1122"/>
    <mergeCell ref="J1122:K1122"/>
    <mergeCell ref="A1117:B1117"/>
    <mergeCell ref="J1117:K1117"/>
    <mergeCell ref="A1118:B1118"/>
    <mergeCell ref="J1118:K1118"/>
    <mergeCell ref="A1119:B1119"/>
    <mergeCell ref="J1119:K1119"/>
    <mergeCell ref="A1114:B1114"/>
    <mergeCell ref="J1114:K1114"/>
    <mergeCell ref="A1115:B1115"/>
    <mergeCell ref="J1115:K1115"/>
    <mergeCell ref="A1116:B1116"/>
    <mergeCell ref="J1116:K1116"/>
    <mergeCell ref="A1111:B1111"/>
    <mergeCell ref="J1111:K1111"/>
    <mergeCell ref="A1112:B1112"/>
    <mergeCell ref="J1112:K1112"/>
    <mergeCell ref="A1113:B1113"/>
    <mergeCell ref="J1113:K1113"/>
    <mergeCell ref="A1108:B1108"/>
    <mergeCell ref="J1108:K1108"/>
    <mergeCell ref="A1109:B1109"/>
    <mergeCell ref="J1109:K1109"/>
    <mergeCell ref="A1110:B1110"/>
    <mergeCell ref="J1110:K1110"/>
    <mergeCell ref="A1105:B1105"/>
    <mergeCell ref="J1105:K1105"/>
    <mergeCell ref="A1106:B1106"/>
    <mergeCell ref="J1106:K1106"/>
    <mergeCell ref="A1107:B1107"/>
    <mergeCell ref="J1107:K1107"/>
    <mergeCell ref="A1102:B1102"/>
    <mergeCell ref="J1102:K1102"/>
    <mergeCell ref="A1103:B1103"/>
    <mergeCell ref="J1103:K1103"/>
    <mergeCell ref="A1104:B1104"/>
    <mergeCell ref="J1104:K1104"/>
    <mergeCell ref="A1099:B1099"/>
    <mergeCell ref="J1099:K1099"/>
    <mergeCell ref="A1100:B1100"/>
    <mergeCell ref="J1100:K1100"/>
    <mergeCell ref="A1101:B1101"/>
    <mergeCell ref="J1101:K1101"/>
    <mergeCell ref="A1096:B1096"/>
    <mergeCell ref="J1096:K1096"/>
    <mergeCell ref="A1097:B1097"/>
    <mergeCell ref="J1097:K1097"/>
    <mergeCell ref="A1098:B1098"/>
    <mergeCell ref="J1098:K1098"/>
    <mergeCell ref="A1093:B1093"/>
    <mergeCell ref="J1093:K1093"/>
    <mergeCell ref="A1094:B1094"/>
    <mergeCell ref="J1094:K1094"/>
    <mergeCell ref="A1095:B1095"/>
    <mergeCell ref="J1095:K1095"/>
    <mergeCell ref="A1090:B1090"/>
    <mergeCell ref="J1090:K1090"/>
    <mergeCell ref="A1091:B1091"/>
    <mergeCell ref="J1091:K1091"/>
    <mergeCell ref="A1092:B1092"/>
    <mergeCell ref="J1092:K1092"/>
    <mergeCell ref="A1087:B1087"/>
    <mergeCell ref="J1087:K1087"/>
    <mergeCell ref="A1088:B1088"/>
    <mergeCell ref="J1088:K1088"/>
    <mergeCell ref="A1089:B1089"/>
    <mergeCell ref="J1089:K1089"/>
    <mergeCell ref="A1084:B1084"/>
    <mergeCell ref="J1084:K1084"/>
    <mergeCell ref="A1085:B1085"/>
    <mergeCell ref="J1085:K1085"/>
    <mergeCell ref="A1086:B1086"/>
    <mergeCell ref="J1086:K1086"/>
    <mergeCell ref="A1081:B1081"/>
    <mergeCell ref="J1081:K1081"/>
    <mergeCell ref="A1082:B1082"/>
    <mergeCell ref="J1082:K1082"/>
    <mergeCell ref="A1083:B1083"/>
    <mergeCell ref="J1083:K1083"/>
    <mergeCell ref="A1078:B1078"/>
    <mergeCell ref="J1078:K1078"/>
    <mergeCell ref="A1079:B1079"/>
    <mergeCell ref="J1079:K1079"/>
    <mergeCell ref="A1080:B1080"/>
    <mergeCell ref="J1080:K1080"/>
    <mergeCell ref="A1075:B1075"/>
    <mergeCell ref="J1075:K1075"/>
    <mergeCell ref="A1076:B1076"/>
    <mergeCell ref="J1076:K1076"/>
    <mergeCell ref="A1077:B1077"/>
    <mergeCell ref="J1077:K1077"/>
    <mergeCell ref="A1072:B1072"/>
    <mergeCell ref="J1072:K1072"/>
    <mergeCell ref="A1073:B1073"/>
    <mergeCell ref="J1073:K1073"/>
    <mergeCell ref="A1074:B1074"/>
    <mergeCell ref="J1074:K1074"/>
    <mergeCell ref="A1069:B1069"/>
    <mergeCell ref="J1069:K1069"/>
    <mergeCell ref="A1070:B1070"/>
    <mergeCell ref="J1070:K1070"/>
    <mergeCell ref="A1071:B1071"/>
    <mergeCell ref="J1071:K1071"/>
    <mergeCell ref="A1066:B1066"/>
    <mergeCell ref="J1066:K1066"/>
    <mergeCell ref="A1067:B1067"/>
    <mergeCell ref="J1067:K1067"/>
    <mergeCell ref="A1068:B1068"/>
    <mergeCell ref="J1068:K1068"/>
    <mergeCell ref="A1063:B1063"/>
    <mergeCell ref="J1063:K1063"/>
    <mergeCell ref="A1064:B1064"/>
    <mergeCell ref="J1064:K1064"/>
    <mergeCell ref="A1065:B1065"/>
    <mergeCell ref="J1065:K1065"/>
    <mergeCell ref="A1060:B1060"/>
    <mergeCell ref="J1060:K1060"/>
    <mergeCell ref="A1061:B1061"/>
    <mergeCell ref="J1061:K1061"/>
    <mergeCell ref="A1062:B1062"/>
    <mergeCell ref="J1062:K1062"/>
    <mergeCell ref="A1057:B1057"/>
    <mergeCell ref="J1057:K1057"/>
    <mergeCell ref="A1058:B1058"/>
    <mergeCell ref="J1058:K1058"/>
    <mergeCell ref="A1059:B1059"/>
    <mergeCell ref="J1059:K1059"/>
    <mergeCell ref="A1054:B1054"/>
    <mergeCell ref="J1054:K1054"/>
    <mergeCell ref="A1055:B1055"/>
    <mergeCell ref="J1055:K1055"/>
    <mergeCell ref="A1056:B1056"/>
    <mergeCell ref="J1056:K1056"/>
    <mergeCell ref="A1051:B1051"/>
    <mergeCell ref="J1051:K1051"/>
    <mergeCell ref="A1052:B1052"/>
    <mergeCell ref="J1052:K1052"/>
    <mergeCell ref="A1053:B1053"/>
    <mergeCell ref="J1053:K1053"/>
    <mergeCell ref="A1048:B1048"/>
    <mergeCell ref="J1048:K1048"/>
    <mergeCell ref="A1049:B1049"/>
    <mergeCell ref="J1049:K1049"/>
    <mergeCell ref="A1050:B1050"/>
    <mergeCell ref="J1050:K1050"/>
    <mergeCell ref="A1045:B1045"/>
    <mergeCell ref="J1045:K1045"/>
    <mergeCell ref="A1046:B1046"/>
    <mergeCell ref="J1046:K1046"/>
    <mergeCell ref="A1047:B1047"/>
    <mergeCell ref="J1047:K1047"/>
    <mergeCell ref="A1042:B1042"/>
    <mergeCell ref="J1042:K1042"/>
    <mergeCell ref="A1043:B1043"/>
    <mergeCell ref="J1043:K1043"/>
    <mergeCell ref="A1044:B1044"/>
    <mergeCell ref="J1044:K1044"/>
    <mergeCell ref="A1039:B1039"/>
    <mergeCell ref="J1039:K1039"/>
    <mergeCell ref="A1040:B1040"/>
    <mergeCell ref="J1040:K1040"/>
    <mergeCell ref="A1041:B1041"/>
    <mergeCell ref="J1041:K1041"/>
    <mergeCell ref="A1036:B1036"/>
    <mergeCell ref="J1036:K1036"/>
    <mergeCell ref="A1037:B1037"/>
    <mergeCell ref="J1037:K1037"/>
    <mergeCell ref="A1038:B1038"/>
    <mergeCell ref="J1038:K1038"/>
    <mergeCell ref="A1033:B1033"/>
    <mergeCell ref="J1033:K1033"/>
    <mergeCell ref="A1034:B1034"/>
    <mergeCell ref="J1034:K1034"/>
    <mergeCell ref="A1035:B1035"/>
    <mergeCell ref="J1035:K1035"/>
    <mergeCell ref="A1030:B1030"/>
    <mergeCell ref="J1030:K1030"/>
    <mergeCell ref="A1031:B1031"/>
    <mergeCell ref="J1031:K1031"/>
    <mergeCell ref="A1032:B1032"/>
    <mergeCell ref="J1032:K1032"/>
    <mergeCell ref="A1027:B1027"/>
    <mergeCell ref="J1027:K1027"/>
    <mergeCell ref="A1028:B1028"/>
    <mergeCell ref="J1028:K1028"/>
    <mergeCell ref="A1029:B1029"/>
    <mergeCell ref="J1029:K1029"/>
    <mergeCell ref="A1024:B1024"/>
    <mergeCell ref="J1024:K1024"/>
    <mergeCell ref="A1025:B1025"/>
    <mergeCell ref="J1025:K1025"/>
    <mergeCell ref="A1026:B1026"/>
    <mergeCell ref="J1026:K1026"/>
    <mergeCell ref="A1021:B1021"/>
    <mergeCell ref="J1021:K1021"/>
    <mergeCell ref="A1022:B1022"/>
    <mergeCell ref="J1022:K1022"/>
    <mergeCell ref="A1023:B1023"/>
    <mergeCell ref="J1023:K1023"/>
    <mergeCell ref="A1018:B1018"/>
    <mergeCell ref="J1018:K1018"/>
    <mergeCell ref="A1019:B1019"/>
    <mergeCell ref="J1019:K1019"/>
    <mergeCell ref="A1020:B1020"/>
    <mergeCell ref="J1020:K1020"/>
    <mergeCell ref="A1015:B1015"/>
    <mergeCell ref="J1015:K1015"/>
    <mergeCell ref="A1016:B1016"/>
    <mergeCell ref="J1016:K1016"/>
    <mergeCell ref="A1017:B1017"/>
    <mergeCell ref="J1017:K1017"/>
    <mergeCell ref="A1012:B1012"/>
    <mergeCell ref="J1012:K1012"/>
    <mergeCell ref="A1013:B1013"/>
    <mergeCell ref="J1013:K1013"/>
    <mergeCell ref="A1014:B1014"/>
    <mergeCell ref="J1014:K1014"/>
    <mergeCell ref="A1009:B1009"/>
    <mergeCell ref="J1009:K1009"/>
    <mergeCell ref="A1010:B1010"/>
    <mergeCell ref="J1010:K1010"/>
    <mergeCell ref="A1011:B1011"/>
    <mergeCell ref="J1011:K1011"/>
    <mergeCell ref="A1006:B1006"/>
    <mergeCell ref="J1006:K1006"/>
    <mergeCell ref="A1007:B1007"/>
    <mergeCell ref="J1007:K1007"/>
    <mergeCell ref="A1008:B1008"/>
    <mergeCell ref="J1008:K1008"/>
    <mergeCell ref="A1003:B1003"/>
    <mergeCell ref="J1003:K1003"/>
    <mergeCell ref="A1004:B1004"/>
    <mergeCell ref="J1004:K1004"/>
    <mergeCell ref="A1005:B1005"/>
    <mergeCell ref="J1005:K1005"/>
    <mergeCell ref="A1000:B1000"/>
    <mergeCell ref="J1000:K1000"/>
    <mergeCell ref="A1001:B1001"/>
    <mergeCell ref="J1001:K1001"/>
    <mergeCell ref="A1002:B1002"/>
    <mergeCell ref="J1002:K1002"/>
    <mergeCell ref="A997:B997"/>
    <mergeCell ref="J997:K997"/>
    <mergeCell ref="A998:B998"/>
    <mergeCell ref="J998:K998"/>
    <mergeCell ref="A999:B999"/>
    <mergeCell ref="J999:K999"/>
    <mergeCell ref="A994:B994"/>
    <mergeCell ref="J994:K994"/>
    <mergeCell ref="A995:B995"/>
    <mergeCell ref="J995:K995"/>
    <mergeCell ref="A996:B996"/>
    <mergeCell ref="J996:K996"/>
    <mergeCell ref="A991:B991"/>
    <mergeCell ref="J991:K991"/>
    <mergeCell ref="A992:B992"/>
    <mergeCell ref="J992:K992"/>
    <mergeCell ref="A993:B993"/>
    <mergeCell ref="J993:K993"/>
    <mergeCell ref="A988:B988"/>
    <mergeCell ref="J988:K988"/>
    <mergeCell ref="A989:B989"/>
    <mergeCell ref="J989:K989"/>
    <mergeCell ref="A990:B990"/>
    <mergeCell ref="J990:K990"/>
    <mergeCell ref="A985:B985"/>
    <mergeCell ref="J985:K985"/>
    <mergeCell ref="A986:B986"/>
    <mergeCell ref="J986:K986"/>
    <mergeCell ref="A987:B987"/>
    <mergeCell ref="J987:K987"/>
    <mergeCell ref="A982:B982"/>
    <mergeCell ref="J982:K982"/>
    <mergeCell ref="A983:B983"/>
    <mergeCell ref="J983:K983"/>
    <mergeCell ref="A984:B984"/>
    <mergeCell ref="J984:K984"/>
    <mergeCell ref="A979:B979"/>
    <mergeCell ref="J979:K979"/>
    <mergeCell ref="A980:B980"/>
    <mergeCell ref="J980:K980"/>
    <mergeCell ref="A981:B981"/>
    <mergeCell ref="J981:K981"/>
    <mergeCell ref="A976:B976"/>
    <mergeCell ref="J976:K976"/>
    <mergeCell ref="A977:B977"/>
    <mergeCell ref="J977:K977"/>
    <mergeCell ref="A978:B978"/>
    <mergeCell ref="J978:K978"/>
    <mergeCell ref="A973:B973"/>
    <mergeCell ref="J973:K973"/>
    <mergeCell ref="A974:B974"/>
    <mergeCell ref="J974:K974"/>
    <mergeCell ref="A975:B975"/>
    <mergeCell ref="J975:K975"/>
    <mergeCell ref="A970:B970"/>
    <mergeCell ref="J970:K970"/>
    <mergeCell ref="A971:B971"/>
    <mergeCell ref="J971:K971"/>
    <mergeCell ref="A972:B972"/>
    <mergeCell ref="J972:K972"/>
    <mergeCell ref="A967:B967"/>
    <mergeCell ref="J967:K967"/>
    <mergeCell ref="A968:B968"/>
    <mergeCell ref="J968:K968"/>
    <mergeCell ref="A969:B969"/>
    <mergeCell ref="J969:K969"/>
    <mergeCell ref="A964:B964"/>
    <mergeCell ref="J964:K964"/>
    <mergeCell ref="A965:B965"/>
    <mergeCell ref="J965:K965"/>
    <mergeCell ref="A966:B966"/>
    <mergeCell ref="J966:K966"/>
    <mergeCell ref="A961:B961"/>
    <mergeCell ref="J961:K961"/>
    <mergeCell ref="A962:B962"/>
    <mergeCell ref="J962:K962"/>
    <mergeCell ref="A963:B963"/>
    <mergeCell ref="J963:K963"/>
    <mergeCell ref="A958:B958"/>
    <mergeCell ref="J958:K958"/>
    <mergeCell ref="A959:B959"/>
    <mergeCell ref="J959:K959"/>
    <mergeCell ref="A960:B960"/>
    <mergeCell ref="J960:K960"/>
    <mergeCell ref="A955:B955"/>
    <mergeCell ref="J955:K955"/>
    <mergeCell ref="A956:B956"/>
    <mergeCell ref="J956:K956"/>
    <mergeCell ref="A957:B957"/>
    <mergeCell ref="J957:K957"/>
    <mergeCell ref="A952:B952"/>
    <mergeCell ref="J952:K952"/>
    <mergeCell ref="A953:B953"/>
    <mergeCell ref="J953:K953"/>
    <mergeCell ref="A954:B954"/>
    <mergeCell ref="J954:K954"/>
    <mergeCell ref="A949:B949"/>
    <mergeCell ref="J949:K949"/>
    <mergeCell ref="A950:B950"/>
    <mergeCell ref="J950:K950"/>
    <mergeCell ref="A951:B951"/>
    <mergeCell ref="J951:K951"/>
    <mergeCell ref="A946:B946"/>
    <mergeCell ref="J946:K946"/>
    <mergeCell ref="A947:B947"/>
    <mergeCell ref="J947:K947"/>
    <mergeCell ref="A948:B948"/>
    <mergeCell ref="J948:K948"/>
    <mergeCell ref="A943:B943"/>
    <mergeCell ref="J943:K943"/>
    <mergeCell ref="A944:B944"/>
    <mergeCell ref="J944:K944"/>
    <mergeCell ref="A945:B945"/>
    <mergeCell ref="J945:K945"/>
    <mergeCell ref="A940:B940"/>
    <mergeCell ref="J940:K940"/>
    <mergeCell ref="A941:B941"/>
    <mergeCell ref="J941:K941"/>
    <mergeCell ref="A942:B942"/>
    <mergeCell ref="J942:K942"/>
    <mergeCell ref="A937:B937"/>
    <mergeCell ref="J937:K937"/>
    <mergeCell ref="A938:B938"/>
    <mergeCell ref="J938:K938"/>
    <mergeCell ref="A939:B939"/>
    <mergeCell ref="J939:K939"/>
    <mergeCell ref="A934:B934"/>
    <mergeCell ref="J934:K934"/>
    <mergeCell ref="A935:B935"/>
    <mergeCell ref="J935:K935"/>
    <mergeCell ref="A936:B936"/>
    <mergeCell ref="J936:K936"/>
    <mergeCell ref="A931:B931"/>
    <mergeCell ref="J931:K931"/>
    <mergeCell ref="A932:B932"/>
    <mergeCell ref="J932:K932"/>
    <mergeCell ref="A933:B933"/>
    <mergeCell ref="J933:K933"/>
    <mergeCell ref="A928:B928"/>
    <mergeCell ref="J928:K928"/>
    <mergeCell ref="A929:B929"/>
    <mergeCell ref="J929:K929"/>
    <mergeCell ref="A930:B930"/>
    <mergeCell ref="J930:K930"/>
    <mergeCell ref="A925:B925"/>
    <mergeCell ref="J925:K925"/>
    <mergeCell ref="A926:B926"/>
    <mergeCell ref="J926:K926"/>
    <mergeCell ref="A927:B927"/>
    <mergeCell ref="J927:K927"/>
    <mergeCell ref="A922:B922"/>
    <mergeCell ref="J922:K922"/>
    <mergeCell ref="A923:B923"/>
    <mergeCell ref="J923:K923"/>
    <mergeCell ref="A924:B924"/>
    <mergeCell ref="J924:K924"/>
    <mergeCell ref="A919:B919"/>
    <mergeCell ref="J919:K919"/>
    <mergeCell ref="A920:B920"/>
    <mergeCell ref="J920:K920"/>
    <mergeCell ref="A921:B921"/>
    <mergeCell ref="J921:K921"/>
    <mergeCell ref="A916:B916"/>
    <mergeCell ref="J916:K916"/>
    <mergeCell ref="A917:B917"/>
    <mergeCell ref="J917:K917"/>
    <mergeCell ref="A918:B918"/>
    <mergeCell ref="J918:K918"/>
    <mergeCell ref="A913:B913"/>
    <mergeCell ref="J913:K913"/>
    <mergeCell ref="A914:B914"/>
    <mergeCell ref="J914:K914"/>
    <mergeCell ref="A915:B915"/>
    <mergeCell ref="J915:K915"/>
    <mergeCell ref="A910:B910"/>
    <mergeCell ref="J910:K910"/>
    <mergeCell ref="A911:B911"/>
    <mergeCell ref="J911:K911"/>
    <mergeCell ref="A912:B912"/>
    <mergeCell ref="J912:K912"/>
    <mergeCell ref="A907:B907"/>
    <mergeCell ref="J907:K907"/>
    <mergeCell ref="A908:B908"/>
    <mergeCell ref="J908:K908"/>
    <mergeCell ref="A909:B909"/>
    <mergeCell ref="J909:K909"/>
    <mergeCell ref="A904:B904"/>
    <mergeCell ref="J904:K904"/>
    <mergeCell ref="A905:B905"/>
    <mergeCell ref="J905:K905"/>
    <mergeCell ref="A906:B906"/>
    <mergeCell ref="J906:K906"/>
    <mergeCell ref="A901:B901"/>
    <mergeCell ref="J901:K901"/>
    <mergeCell ref="A902:B902"/>
    <mergeCell ref="J902:K902"/>
    <mergeCell ref="A903:B903"/>
    <mergeCell ref="J903:K903"/>
    <mergeCell ref="A898:B898"/>
    <mergeCell ref="J898:K898"/>
    <mergeCell ref="A899:B899"/>
    <mergeCell ref="J899:K899"/>
    <mergeCell ref="A900:B900"/>
    <mergeCell ref="J900:K900"/>
    <mergeCell ref="A895:B895"/>
    <mergeCell ref="J895:K895"/>
    <mergeCell ref="A896:B896"/>
    <mergeCell ref="J896:K896"/>
    <mergeCell ref="A897:B897"/>
    <mergeCell ref="J897:K897"/>
    <mergeCell ref="A892:B892"/>
    <mergeCell ref="J892:K892"/>
    <mergeCell ref="A893:B893"/>
    <mergeCell ref="J893:K893"/>
    <mergeCell ref="A894:B894"/>
    <mergeCell ref="J894:K894"/>
    <mergeCell ref="A889:B889"/>
    <mergeCell ref="J889:K889"/>
    <mergeCell ref="A890:B890"/>
    <mergeCell ref="J890:K890"/>
    <mergeCell ref="A891:B891"/>
    <mergeCell ref="J891:K891"/>
    <mergeCell ref="A886:B886"/>
    <mergeCell ref="J886:K886"/>
    <mergeCell ref="A887:B887"/>
    <mergeCell ref="J887:K887"/>
    <mergeCell ref="A888:B888"/>
    <mergeCell ref="J888:K888"/>
    <mergeCell ref="A883:B883"/>
    <mergeCell ref="J883:K883"/>
    <mergeCell ref="A884:B884"/>
    <mergeCell ref="J884:K884"/>
    <mergeCell ref="A885:B885"/>
    <mergeCell ref="J885:K885"/>
    <mergeCell ref="A880:B880"/>
    <mergeCell ref="J880:K880"/>
    <mergeCell ref="A881:B881"/>
    <mergeCell ref="J881:K881"/>
    <mergeCell ref="A882:B882"/>
    <mergeCell ref="J882:K882"/>
    <mergeCell ref="A877:B877"/>
    <mergeCell ref="J877:K877"/>
    <mergeCell ref="A878:B878"/>
    <mergeCell ref="J878:K878"/>
    <mergeCell ref="A879:B879"/>
    <mergeCell ref="J879:K879"/>
    <mergeCell ref="A874:B874"/>
    <mergeCell ref="J874:K874"/>
    <mergeCell ref="A875:B875"/>
    <mergeCell ref="J875:K875"/>
    <mergeCell ref="A876:B876"/>
    <mergeCell ref="J876:K876"/>
    <mergeCell ref="A871:B871"/>
    <mergeCell ref="J871:K871"/>
    <mergeCell ref="A872:B872"/>
    <mergeCell ref="J872:K872"/>
    <mergeCell ref="A873:B873"/>
    <mergeCell ref="J873:K873"/>
    <mergeCell ref="A868:B868"/>
    <mergeCell ref="J868:K868"/>
    <mergeCell ref="A869:B869"/>
    <mergeCell ref="J869:K869"/>
    <mergeCell ref="A870:B870"/>
    <mergeCell ref="J870:K870"/>
    <mergeCell ref="A865:B865"/>
    <mergeCell ref="J865:K865"/>
    <mergeCell ref="A866:B866"/>
    <mergeCell ref="J866:K866"/>
    <mergeCell ref="A867:B867"/>
    <mergeCell ref="J867:K867"/>
    <mergeCell ref="A862:B862"/>
    <mergeCell ref="J862:K862"/>
    <mergeCell ref="A863:B863"/>
    <mergeCell ref="J863:K863"/>
    <mergeCell ref="A864:B864"/>
    <mergeCell ref="J864:K864"/>
    <mergeCell ref="A859:B859"/>
    <mergeCell ref="J859:K859"/>
    <mergeCell ref="A860:B860"/>
    <mergeCell ref="J860:K860"/>
    <mergeCell ref="A861:B861"/>
    <mergeCell ref="J861:K861"/>
    <mergeCell ref="A856:B856"/>
    <mergeCell ref="J856:K856"/>
    <mergeCell ref="A857:B857"/>
    <mergeCell ref="J857:K857"/>
    <mergeCell ref="A858:B858"/>
    <mergeCell ref="J858:K858"/>
    <mergeCell ref="A853:B853"/>
    <mergeCell ref="J853:K853"/>
    <mergeCell ref="A854:B854"/>
    <mergeCell ref="J854:K854"/>
    <mergeCell ref="A855:B855"/>
    <mergeCell ref="J855:K855"/>
    <mergeCell ref="A850:B850"/>
    <mergeCell ref="J850:K850"/>
    <mergeCell ref="A851:B851"/>
    <mergeCell ref="J851:K851"/>
    <mergeCell ref="A852:B852"/>
    <mergeCell ref="J852:K852"/>
    <mergeCell ref="A847:B847"/>
    <mergeCell ref="J847:K847"/>
    <mergeCell ref="A848:B848"/>
    <mergeCell ref="J848:K848"/>
    <mergeCell ref="A849:B849"/>
    <mergeCell ref="J849:K849"/>
    <mergeCell ref="A844:B844"/>
    <mergeCell ref="J844:K844"/>
    <mergeCell ref="A845:B845"/>
    <mergeCell ref="J845:K845"/>
    <mergeCell ref="A846:B846"/>
    <mergeCell ref="J846:K846"/>
    <mergeCell ref="A841:B841"/>
    <mergeCell ref="J841:K841"/>
    <mergeCell ref="A842:B842"/>
    <mergeCell ref="J842:K842"/>
    <mergeCell ref="A843:B843"/>
    <mergeCell ref="J843:K843"/>
    <mergeCell ref="A838:B838"/>
    <mergeCell ref="J838:K838"/>
    <mergeCell ref="A839:B839"/>
    <mergeCell ref="J839:K839"/>
    <mergeCell ref="A840:B840"/>
    <mergeCell ref="J840:K840"/>
    <mergeCell ref="A835:B835"/>
    <mergeCell ref="J835:K835"/>
    <mergeCell ref="A836:B836"/>
    <mergeCell ref="J836:K836"/>
    <mergeCell ref="A837:B837"/>
    <mergeCell ref="J837:K837"/>
    <mergeCell ref="A832:B832"/>
    <mergeCell ref="J832:K832"/>
    <mergeCell ref="A833:B833"/>
    <mergeCell ref="J833:K833"/>
    <mergeCell ref="A834:B834"/>
    <mergeCell ref="J834:K834"/>
    <mergeCell ref="A829:B829"/>
    <mergeCell ref="J829:K829"/>
    <mergeCell ref="A830:B830"/>
    <mergeCell ref="J830:K830"/>
    <mergeCell ref="A831:B831"/>
    <mergeCell ref="J831:K831"/>
    <mergeCell ref="A826:B826"/>
    <mergeCell ref="J826:K826"/>
    <mergeCell ref="A827:B827"/>
    <mergeCell ref="J827:K827"/>
    <mergeCell ref="A828:B828"/>
    <mergeCell ref="J828:K828"/>
    <mergeCell ref="A823:B823"/>
    <mergeCell ref="J823:K823"/>
    <mergeCell ref="A824:B824"/>
    <mergeCell ref="J824:K824"/>
    <mergeCell ref="A825:B825"/>
    <mergeCell ref="J825:K825"/>
    <mergeCell ref="A820:B820"/>
    <mergeCell ref="J820:K820"/>
    <mergeCell ref="A821:B821"/>
    <mergeCell ref="J821:K821"/>
    <mergeCell ref="A822:B822"/>
    <mergeCell ref="J822:K822"/>
    <mergeCell ref="A817:B817"/>
    <mergeCell ref="J817:K817"/>
    <mergeCell ref="A818:B818"/>
    <mergeCell ref="J818:K818"/>
    <mergeCell ref="A819:B819"/>
    <mergeCell ref="J819:K819"/>
    <mergeCell ref="A814:B814"/>
    <mergeCell ref="J814:K814"/>
    <mergeCell ref="A815:B815"/>
    <mergeCell ref="J815:K815"/>
    <mergeCell ref="A816:B816"/>
    <mergeCell ref="J816:K816"/>
    <mergeCell ref="A811:B811"/>
    <mergeCell ref="J811:K811"/>
    <mergeCell ref="A812:B812"/>
    <mergeCell ref="J812:K812"/>
    <mergeCell ref="A813:B813"/>
    <mergeCell ref="J813:K813"/>
    <mergeCell ref="A808:B808"/>
    <mergeCell ref="J808:K808"/>
    <mergeCell ref="A809:B809"/>
    <mergeCell ref="J809:K809"/>
    <mergeCell ref="A810:B810"/>
    <mergeCell ref="J810:K810"/>
    <mergeCell ref="A805:B805"/>
    <mergeCell ref="J805:K805"/>
    <mergeCell ref="A806:B806"/>
    <mergeCell ref="J806:K806"/>
    <mergeCell ref="A807:B807"/>
    <mergeCell ref="J807:K807"/>
    <mergeCell ref="A802:B802"/>
    <mergeCell ref="J802:K802"/>
    <mergeCell ref="A803:B803"/>
    <mergeCell ref="J803:K803"/>
    <mergeCell ref="A804:B804"/>
    <mergeCell ref="J804:K804"/>
    <mergeCell ref="A799:B799"/>
    <mergeCell ref="J799:K799"/>
    <mergeCell ref="A800:B800"/>
    <mergeCell ref="J800:K800"/>
    <mergeCell ref="A801:B801"/>
    <mergeCell ref="J801:K801"/>
    <mergeCell ref="A796:B796"/>
    <mergeCell ref="J796:K796"/>
    <mergeCell ref="A797:B797"/>
    <mergeCell ref="J797:K797"/>
    <mergeCell ref="A798:B798"/>
    <mergeCell ref="J798:K798"/>
    <mergeCell ref="A793:B793"/>
    <mergeCell ref="J793:K793"/>
    <mergeCell ref="A794:B794"/>
    <mergeCell ref="J794:K794"/>
    <mergeCell ref="A795:B795"/>
    <mergeCell ref="J795:K795"/>
    <mergeCell ref="A790:B790"/>
    <mergeCell ref="J790:K790"/>
    <mergeCell ref="A791:B791"/>
    <mergeCell ref="J791:K791"/>
    <mergeCell ref="A792:B792"/>
    <mergeCell ref="J792:K792"/>
    <mergeCell ref="A787:B787"/>
    <mergeCell ref="J787:K787"/>
    <mergeCell ref="A788:B788"/>
    <mergeCell ref="J788:K788"/>
    <mergeCell ref="A789:B789"/>
    <mergeCell ref="J789:K789"/>
    <mergeCell ref="A784:B784"/>
    <mergeCell ref="J784:K784"/>
    <mergeCell ref="A785:B785"/>
    <mergeCell ref="J785:K785"/>
    <mergeCell ref="A786:B786"/>
    <mergeCell ref="J786:K786"/>
    <mergeCell ref="A781:B781"/>
    <mergeCell ref="J781:K781"/>
    <mergeCell ref="A782:B782"/>
    <mergeCell ref="J782:K782"/>
    <mergeCell ref="A783:B783"/>
    <mergeCell ref="J783:K783"/>
    <mergeCell ref="A778:B778"/>
    <mergeCell ref="J778:K778"/>
    <mergeCell ref="A779:B779"/>
    <mergeCell ref="J779:K779"/>
    <mergeCell ref="A780:B780"/>
    <mergeCell ref="J780:K780"/>
    <mergeCell ref="A775:B775"/>
    <mergeCell ref="J775:K775"/>
    <mergeCell ref="A776:B776"/>
    <mergeCell ref="J776:K776"/>
    <mergeCell ref="A777:B777"/>
    <mergeCell ref="J777:K777"/>
    <mergeCell ref="A772:B772"/>
    <mergeCell ref="J772:K772"/>
    <mergeCell ref="A773:B773"/>
    <mergeCell ref="J773:K773"/>
    <mergeCell ref="A774:B774"/>
    <mergeCell ref="J774:K774"/>
    <mergeCell ref="A769:B769"/>
    <mergeCell ref="J769:K769"/>
    <mergeCell ref="A770:B770"/>
    <mergeCell ref="J770:K770"/>
    <mergeCell ref="A771:B771"/>
    <mergeCell ref="J771:K771"/>
    <mergeCell ref="A766:B766"/>
    <mergeCell ref="J766:K766"/>
    <mergeCell ref="A767:B767"/>
    <mergeCell ref="J767:K767"/>
    <mergeCell ref="A768:B768"/>
    <mergeCell ref="J768:K768"/>
    <mergeCell ref="A763:B763"/>
    <mergeCell ref="J763:K763"/>
    <mergeCell ref="A764:B764"/>
    <mergeCell ref="J764:K764"/>
    <mergeCell ref="A765:B765"/>
    <mergeCell ref="J765:K765"/>
    <mergeCell ref="A760:B760"/>
    <mergeCell ref="J760:K760"/>
    <mergeCell ref="A761:B761"/>
    <mergeCell ref="J761:K761"/>
    <mergeCell ref="A762:B762"/>
    <mergeCell ref="J762:K762"/>
    <mergeCell ref="A757:B757"/>
    <mergeCell ref="J757:K757"/>
    <mergeCell ref="A758:B758"/>
    <mergeCell ref="J758:K758"/>
    <mergeCell ref="A759:B759"/>
    <mergeCell ref="J759:K759"/>
    <mergeCell ref="A754:B754"/>
    <mergeCell ref="J754:K754"/>
    <mergeCell ref="A755:B755"/>
    <mergeCell ref="J755:K755"/>
    <mergeCell ref="A756:B756"/>
    <mergeCell ref="J756:K756"/>
    <mergeCell ref="A751:B751"/>
    <mergeCell ref="J751:K751"/>
    <mergeCell ref="A752:B752"/>
    <mergeCell ref="J752:K752"/>
    <mergeCell ref="A753:B753"/>
    <mergeCell ref="J753:K753"/>
    <mergeCell ref="A748:B748"/>
    <mergeCell ref="J748:K748"/>
    <mergeCell ref="A749:B749"/>
    <mergeCell ref="J749:K749"/>
    <mergeCell ref="A750:B750"/>
    <mergeCell ref="J750:K750"/>
    <mergeCell ref="A745:B745"/>
    <mergeCell ref="J745:K745"/>
    <mergeCell ref="A746:B746"/>
    <mergeCell ref="J746:K746"/>
    <mergeCell ref="A747:B747"/>
    <mergeCell ref="J747:K747"/>
    <mergeCell ref="A742:B742"/>
    <mergeCell ref="J742:K742"/>
    <mergeCell ref="A743:B743"/>
    <mergeCell ref="J743:K743"/>
    <mergeCell ref="A744:B744"/>
    <mergeCell ref="J744:K744"/>
    <mergeCell ref="A739:B739"/>
    <mergeCell ref="J739:K739"/>
    <mergeCell ref="A740:B740"/>
    <mergeCell ref="J740:K740"/>
    <mergeCell ref="A741:B741"/>
    <mergeCell ref="J741:K741"/>
    <mergeCell ref="A736:B736"/>
    <mergeCell ref="J736:K736"/>
    <mergeCell ref="A737:B737"/>
    <mergeCell ref="J737:K737"/>
    <mergeCell ref="A738:B738"/>
    <mergeCell ref="J738:K738"/>
    <mergeCell ref="A733:B733"/>
    <mergeCell ref="J733:K733"/>
    <mergeCell ref="A734:B734"/>
    <mergeCell ref="J734:K734"/>
    <mergeCell ref="A735:B735"/>
    <mergeCell ref="J735:K735"/>
    <mergeCell ref="A730:B730"/>
    <mergeCell ref="J730:K730"/>
    <mergeCell ref="A731:B731"/>
    <mergeCell ref="J731:K731"/>
    <mergeCell ref="A732:B732"/>
    <mergeCell ref="J732:K732"/>
    <mergeCell ref="A727:B727"/>
    <mergeCell ref="J727:K727"/>
    <mergeCell ref="A728:B728"/>
    <mergeCell ref="J728:K728"/>
    <mergeCell ref="A729:B729"/>
    <mergeCell ref="J729:K729"/>
    <mergeCell ref="A724:B724"/>
    <mergeCell ref="J724:K724"/>
    <mergeCell ref="A725:B725"/>
    <mergeCell ref="J725:K725"/>
    <mergeCell ref="A726:B726"/>
    <mergeCell ref="J726:K726"/>
    <mergeCell ref="A721:B721"/>
    <mergeCell ref="J721:K721"/>
    <mergeCell ref="A722:B722"/>
    <mergeCell ref="J722:K722"/>
    <mergeCell ref="A723:B723"/>
    <mergeCell ref="J723:K723"/>
    <mergeCell ref="A718:B718"/>
    <mergeCell ref="J718:K718"/>
    <mergeCell ref="A719:B719"/>
    <mergeCell ref="J719:K719"/>
    <mergeCell ref="A720:B720"/>
    <mergeCell ref="J720:K720"/>
    <mergeCell ref="A715:B715"/>
    <mergeCell ref="J715:K715"/>
    <mergeCell ref="A716:B716"/>
    <mergeCell ref="J716:K716"/>
    <mergeCell ref="A717:B717"/>
    <mergeCell ref="J717:K717"/>
    <mergeCell ref="A712:B712"/>
    <mergeCell ref="J712:K712"/>
    <mergeCell ref="A713:B713"/>
    <mergeCell ref="J713:K713"/>
    <mergeCell ref="A714:B714"/>
    <mergeCell ref="J714:K714"/>
    <mergeCell ref="A709:B709"/>
    <mergeCell ref="J709:K709"/>
    <mergeCell ref="A710:B710"/>
    <mergeCell ref="J710:K710"/>
    <mergeCell ref="A711:B711"/>
    <mergeCell ref="J711:K711"/>
    <mergeCell ref="A706:B706"/>
    <mergeCell ref="J706:K706"/>
    <mergeCell ref="A707:B707"/>
    <mergeCell ref="J707:K707"/>
    <mergeCell ref="A708:B708"/>
    <mergeCell ref="J708:K708"/>
    <mergeCell ref="A703:B703"/>
    <mergeCell ref="J703:K703"/>
    <mergeCell ref="A704:B704"/>
    <mergeCell ref="J704:K704"/>
    <mergeCell ref="A705:B705"/>
    <mergeCell ref="J705:K705"/>
    <mergeCell ref="A700:B700"/>
    <mergeCell ref="J700:K700"/>
    <mergeCell ref="A701:B701"/>
    <mergeCell ref="J701:K701"/>
    <mergeCell ref="A702:B702"/>
    <mergeCell ref="J702:K702"/>
    <mergeCell ref="A697:B697"/>
    <mergeCell ref="J697:K697"/>
    <mergeCell ref="A698:B698"/>
    <mergeCell ref="J698:K698"/>
    <mergeCell ref="A699:B699"/>
    <mergeCell ref="J699:K699"/>
    <mergeCell ref="A694:B694"/>
    <mergeCell ref="J694:K694"/>
    <mergeCell ref="A695:B695"/>
    <mergeCell ref="J695:K695"/>
    <mergeCell ref="A696:B696"/>
    <mergeCell ref="J696:K696"/>
    <mergeCell ref="A691:B691"/>
    <mergeCell ref="J691:K691"/>
    <mergeCell ref="A692:B692"/>
    <mergeCell ref="J692:K692"/>
    <mergeCell ref="A693:B693"/>
    <mergeCell ref="J693:K693"/>
    <mergeCell ref="A688:B688"/>
    <mergeCell ref="J688:K688"/>
    <mergeCell ref="A689:B689"/>
    <mergeCell ref="J689:K689"/>
    <mergeCell ref="A690:B690"/>
    <mergeCell ref="J690:K690"/>
    <mergeCell ref="A685:B685"/>
    <mergeCell ref="J685:K685"/>
    <mergeCell ref="A686:B686"/>
    <mergeCell ref="J686:K686"/>
    <mergeCell ref="A687:B687"/>
    <mergeCell ref="J687:K687"/>
    <mergeCell ref="A682:B682"/>
    <mergeCell ref="J682:K682"/>
    <mergeCell ref="A683:B683"/>
    <mergeCell ref="J683:K683"/>
    <mergeCell ref="A684:B684"/>
    <mergeCell ref="J684:K684"/>
    <mergeCell ref="A679:B679"/>
    <mergeCell ref="J679:K679"/>
    <mergeCell ref="A680:B680"/>
    <mergeCell ref="J680:K680"/>
    <mergeCell ref="A681:B681"/>
    <mergeCell ref="J681:K681"/>
    <mergeCell ref="A676:B676"/>
    <mergeCell ref="J676:K676"/>
    <mergeCell ref="A677:B677"/>
    <mergeCell ref="J677:K677"/>
    <mergeCell ref="A678:B678"/>
    <mergeCell ref="J678:K678"/>
    <mergeCell ref="A673:B673"/>
    <mergeCell ref="J673:K673"/>
    <mergeCell ref="A674:B674"/>
    <mergeCell ref="J674:K674"/>
    <mergeCell ref="A675:B675"/>
    <mergeCell ref="J675:K675"/>
    <mergeCell ref="A670:B670"/>
    <mergeCell ref="J670:K670"/>
    <mergeCell ref="A671:B671"/>
    <mergeCell ref="J671:K671"/>
    <mergeCell ref="A672:B672"/>
    <mergeCell ref="J672:K672"/>
    <mergeCell ref="A667:B667"/>
    <mergeCell ref="J667:K667"/>
    <mergeCell ref="A668:B668"/>
    <mergeCell ref="J668:K668"/>
    <mergeCell ref="A669:B669"/>
    <mergeCell ref="J669:K669"/>
    <mergeCell ref="A664:B664"/>
    <mergeCell ref="J664:K664"/>
    <mergeCell ref="A665:B665"/>
    <mergeCell ref="J665:K665"/>
    <mergeCell ref="A666:B666"/>
    <mergeCell ref="J666:K666"/>
    <mergeCell ref="A661:B661"/>
    <mergeCell ref="J661:K661"/>
    <mergeCell ref="A662:B662"/>
    <mergeCell ref="J662:K662"/>
    <mergeCell ref="A663:B663"/>
    <mergeCell ref="J663:K663"/>
    <mergeCell ref="A658:B658"/>
    <mergeCell ref="J658:K658"/>
    <mergeCell ref="A659:B659"/>
    <mergeCell ref="J659:K659"/>
    <mergeCell ref="A660:B660"/>
    <mergeCell ref="J660:K660"/>
    <mergeCell ref="A655:B655"/>
    <mergeCell ref="J655:K655"/>
    <mergeCell ref="A656:B656"/>
    <mergeCell ref="J656:K656"/>
    <mergeCell ref="A657:B657"/>
    <mergeCell ref="J657:K657"/>
    <mergeCell ref="A652:B652"/>
    <mergeCell ref="J652:K652"/>
    <mergeCell ref="A653:B653"/>
    <mergeCell ref="J653:K653"/>
    <mergeCell ref="A654:B654"/>
    <mergeCell ref="J654:K654"/>
    <mergeCell ref="A649:B649"/>
    <mergeCell ref="J649:K649"/>
    <mergeCell ref="A650:B650"/>
    <mergeCell ref="J650:K650"/>
    <mergeCell ref="A651:B651"/>
    <mergeCell ref="J651:K651"/>
    <mergeCell ref="A646:B646"/>
    <mergeCell ref="J646:K646"/>
    <mergeCell ref="A647:B647"/>
    <mergeCell ref="J647:K647"/>
    <mergeCell ref="A648:B648"/>
    <mergeCell ref="J648:K648"/>
    <mergeCell ref="A643:B643"/>
    <mergeCell ref="J643:K643"/>
    <mergeCell ref="A644:B644"/>
    <mergeCell ref="J644:K644"/>
    <mergeCell ref="A645:B645"/>
    <mergeCell ref="J645:K645"/>
    <mergeCell ref="A640:B640"/>
    <mergeCell ref="J640:K640"/>
    <mergeCell ref="A641:B641"/>
    <mergeCell ref="J641:K641"/>
    <mergeCell ref="A642:B642"/>
    <mergeCell ref="J642:K642"/>
    <mergeCell ref="A637:B637"/>
    <mergeCell ref="J637:K637"/>
    <mergeCell ref="A638:B638"/>
    <mergeCell ref="J638:K638"/>
    <mergeCell ref="A639:B639"/>
    <mergeCell ref="J639:K639"/>
    <mergeCell ref="A634:B634"/>
    <mergeCell ref="J634:K634"/>
    <mergeCell ref="A635:B635"/>
    <mergeCell ref="J635:K635"/>
    <mergeCell ref="A636:B636"/>
    <mergeCell ref="J636:K636"/>
    <mergeCell ref="A631:B631"/>
    <mergeCell ref="J631:K631"/>
    <mergeCell ref="A632:B632"/>
    <mergeCell ref="J632:K632"/>
    <mergeCell ref="A633:B633"/>
    <mergeCell ref="J633:K633"/>
    <mergeCell ref="A628:B628"/>
    <mergeCell ref="J628:K628"/>
    <mergeCell ref="A629:B629"/>
    <mergeCell ref="J629:K629"/>
    <mergeCell ref="A630:B630"/>
    <mergeCell ref="J630:K630"/>
    <mergeCell ref="A625:B625"/>
    <mergeCell ref="J625:K625"/>
    <mergeCell ref="A626:B626"/>
    <mergeCell ref="J626:K626"/>
    <mergeCell ref="A627:B627"/>
    <mergeCell ref="J627:K627"/>
    <mergeCell ref="A622:B622"/>
    <mergeCell ref="J622:K622"/>
    <mergeCell ref="A623:B623"/>
    <mergeCell ref="J623:K623"/>
    <mergeCell ref="A624:B624"/>
    <mergeCell ref="J624:K624"/>
    <mergeCell ref="A619:B619"/>
    <mergeCell ref="J619:K619"/>
    <mergeCell ref="A620:B620"/>
    <mergeCell ref="J620:K620"/>
    <mergeCell ref="A621:B621"/>
    <mergeCell ref="J621:K621"/>
    <mergeCell ref="A616:B616"/>
    <mergeCell ref="J616:K616"/>
    <mergeCell ref="A617:B617"/>
    <mergeCell ref="J617:K617"/>
    <mergeCell ref="A618:B618"/>
    <mergeCell ref="J618:K618"/>
    <mergeCell ref="A613:B613"/>
    <mergeCell ref="J613:K613"/>
    <mergeCell ref="A614:B614"/>
    <mergeCell ref="J614:K614"/>
    <mergeCell ref="A615:B615"/>
    <mergeCell ref="J615:K615"/>
    <mergeCell ref="A610:B610"/>
    <mergeCell ref="J610:K610"/>
    <mergeCell ref="A611:B611"/>
    <mergeCell ref="J611:K611"/>
    <mergeCell ref="A612:B612"/>
    <mergeCell ref="J612:K612"/>
    <mergeCell ref="A607:B607"/>
    <mergeCell ref="J607:K607"/>
    <mergeCell ref="A608:B608"/>
    <mergeCell ref="J608:K608"/>
    <mergeCell ref="A609:B609"/>
    <mergeCell ref="J609:K609"/>
    <mergeCell ref="A604:B604"/>
    <mergeCell ref="J604:K604"/>
    <mergeCell ref="A605:B605"/>
    <mergeCell ref="J605:K605"/>
    <mergeCell ref="A606:B606"/>
    <mergeCell ref="J606:K606"/>
    <mergeCell ref="A601:B601"/>
    <mergeCell ref="J601:K601"/>
    <mergeCell ref="A602:B602"/>
    <mergeCell ref="J602:K602"/>
    <mergeCell ref="A603:B603"/>
    <mergeCell ref="J603:K603"/>
    <mergeCell ref="A598:B598"/>
    <mergeCell ref="J598:K598"/>
    <mergeCell ref="A599:B599"/>
    <mergeCell ref="J599:K599"/>
    <mergeCell ref="A600:B600"/>
    <mergeCell ref="J600:K600"/>
    <mergeCell ref="A595:B595"/>
    <mergeCell ref="J595:K595"/>
    <mergeCell ref="A596:B596"/>
    <mergeCell ref="J596:K596"/>
    <mergeCell ref="A597:B597"/>
    <mergeCell ref="J597:K597"/>
    <mergeCell ref="A592:B592"/>
    <mergeCell ref="J592:K592"/>
    <mergeCell ref="A593:B593"/>
    <mergeCell ref="J593:K593"/>
    <mergeCell ref="A594:B594"/>
    <mergeCell ref="J594:K594"/>
    <mergeCell ref="A589:B589"/>
    <mergeCell ref="J589:K589"/>
    <mergeCell ref="A590:B590"/>
    <mergeCell ref="J590:K590"/>
    <mergeCell ref="A591:B591"/>
    <mergeCell ref="J591:K591"/>
    <mergeCell ref="A586:B586"/>
    <mergeCell ref="J586:K586"/>
    <mergeCell ref="A587:B587"/>
    <mergeCell ref="J587:K587"/>
    <mergeCell ref="A588:B588"/>
    <mergeCell ref="J588:K588"/>
    <mergeCell ref="A583:B583"/>
    <mergeCell ref="J583:K583"/>
    <mergeCell ref="A584:B584"/>
    <mergeCell ref="J584:K584"/>
    <mergeCell ref="A585:B585"/>
    <mergeCell ref="J585:K585"/>
    <mergeCell ref="A580:B580"/>
    <mergeCell ref="J580:K580"/>
    <mergeCell ref="A581:B581"/>
    <mergeCell ref="J581:K581"/>
    <mergeCell ref="A582:B582"/>
    <mergeCell ref="J582:K582"/>
    <mergeCell ref="A577:B577"/>
    <mergeCell ref="J577:K577"/>
    <mergeCell ref="A578:B578"/>
    <mergeCell ref="J578:K578"/>
    <mergeCell ref="A579:B579"/>
    <mergeCell ref="J579:K579"/>
    <mergeCell ref="A574:B574"/>
    <mergeCell ref="J574:K574"/>
    <mergeCell ref="A575:B575"/>
    <mergeCell ref="J575:K575"/>
    <mergeCell ref="A576:B576"/>
    <mergeCell ref="J576:K576"/>
    <mergeCell ref="A571:B571"/>
    <mergeCell ref="J571:K571"/>
    <mergeCell ref="A572:B572"/>
    <mergeCell ref="J572:K572"/>
    <mergeCell ref="A573:B573"/>
    <mergeCell ref="J573:K573"/>
    <mergeCell ref="A568:B568"/>
    <mergeCell ref="J568:K568"/>
    <mergeCell ref="A569:B569"/>
    <mergeCell ref="J569:K569"/>
    <mergeCell ref="A570:B570"/>
    <mergeCell ref="J570:K570"/>
    <mergeCell ref="A565:B565"/>
    <mergeCell ref="J565:K565"/>
    <mergeCell ref="A566:B566"/>
    <mergeCell ref="J566:K566"/>
    <mergeCell ref="A567:B567"/>
    <mergeCell ref="J567:K567"/>
    <mergeCell ref="A562:B562"/>
    <mergeCell ref="J562:K562"/>
    <mergeCell ref="A563:B563"/>
    <mergeCell ref="J563:K563"/>
    <mergeCell ref="A564:B564"/>
    <mergeCell ref="J564:K564"/>
    <mergeCell ref="A559:B559"/>
    <mergeCell ref="J559:K559"/>
    <mergeCell ref="A560:B560"/>
    <mergeCell ref="J560:K560"/>
    <mergeCell ref="A561:B561"/>
    <mergeCell ref="J561:K561"/>
    <mergeCell ref="A556:B556"/>
    <mergeCell ref="J556:K556"/>
    <mergeCell ref="A557:B557"/>
    <mergeCell ref="J557:K557"/>
    <mergeCell ref="A558:B558"/>
    <mergeCell ref="J558:K558"/>
    <mergeCell ref="A553:B553"/>
    <mergeCell ref="J553:K553"/>
    <mergeCell ref="A554:B554"/>
    <mergeCell ref="J554:K554"/>
    <mergeCell ref="A555:B555"/>
    <mergeCell ref="J555:K555"/>
    <mergeCell ref="A550:B550"/>
    <mergeCell ref="J550:K550"/>
    <mergeCell ref="A551:B551"/>
    <mergeCell ref="J551:K551"/>
    <mergeCell ref="A552:B552"/>
    <mergeCell ref="J552:K552"/>
    <mergeCell ref="A547:B547"/>
    <mergeCell ref="J547:K547"/>
    <mergeCell ref="A548:B548"/>
    <mergeCell ref="J548:K548"/>
    <mergeCell ref="A549:B549"/>
    <mergeCell ref="J549:K549"/>
    <mergeCell ref="A544:B544"/>
    <mergeCell ref="J544:K544"/>
    <mergeCell ref="A545:B545"/>
    <mergeCell ref="J545:K545"/>
    <mergeCell ref="A546:B546"/>
    <mergeCell ref="J546:K546"/>
    <mergeCell ref="A541:B541"/>
    <mergeCell ref="J541:K541"/>
    <mergeCell ref="A542:B542"/>
    <mergeCell ref="J542:K542"/>
    <mergeCell ref="A543:B543"/>
    <mergeCell ref="J543:K543"/>
    <mergeCell ref="A538:B538"/>
    <mergeCell ref="J538:K538"/>
    <mergeCell ref="A539:B539"/>
    <mergeCell ref="J539:K539"/>
    <mergeCell ref="A540:B540"/>
    <mergeCell ref="J540:K540"/>
    <mergeCell ref="A535:B535"/>
    <mergeCell ref="J535:K535"/>
    <mergeCell ref="A536:B536"/>
    <mergeCell ref="J536:K536"/>
    <mergeCell ref="A537:B537"/>
    <mergeCell ref="J537:K537"/>
    <mergeCell ref="A532:B532"/>
    <mergeCell ref="J532:K532"/>
    <mergeCell ref="A533:B533"/>
    <mergeCell ref="J533:K533"/>
    <mergeCell ref="A534:B534"/>
    <mergeCell ref="J534:K534"/>
    <mergeCell ref="A529:B529"/>
    <mergeCell ref="J529:K529"/>
    <mergeCell ref="A530:B530"/>
    <mergeCell ref="J530:K530"/>
    <mergeCell ref="A531:B531"/>
    <mergeCell ref="J531:K531"/>
    <mergeCell ref="A526:B526"/>
    <mergeCell ref="J526:K526"/>
    <mergeCell ref="A527:B527"/>
    <mergeCell ref="J527:K527"/>
    <mergeCell ref="A528:B528"/>
    <mergeCell ref="J528:K528"/>
    <mergeCell ref="A523:B523"/>
    <mergeCell ref="J523:K523"/>
    <mergeCell ref="A524:B524"/>
    <mergeCell ref="J524:K524"/>
    <mergeCell ref="A525:B525"/>
    <mergeCell ref="J525:K525"/>
    <mergeCell ref="A520:B520"/>
    <mergeCell ref="J520:K520"/>
    <mergeCell ref="A521:B521"/>
    <mergeCell ref="J521:K521"/>
    <mergeCell ref="A522:B522"/>
    <mergeCell ref="J522:K522"/>
    <mergeCell ref="A517:B517"/>
    <mergeCell ref="J517:K517"/>
    <mergeCell ref="A518:B518"/>
    <mergeCell ref="J518:K518"/>
    <mergeCell ref="A519:B519"/>
    <mergeCell ref="J519:K519"/>
    <mergeCell ref="A514:B514"/>
    <mergeCell ref="J514:K514"/>
    <mergeCell ref="A515:B515"/>
    <mergeCell ref="J515:K515"/>
    <mergeCell ref="A516:B516"/>
    <mergeCell ref="J516:K516"/>
    <mergeCell ref="A511:B511"/>
    <mergeCell ref="J511:K511"/>
    <mergeCell ref="A512:B512"/>
    <mergeCell ref="J512:K512"/>
    <mergeCell ref="A513:B513"/>
    <mergeCell ref="J513:K513"/>
    <mergeCell ref="A508:B508"/>
    <mergeCell ref="J508:K508"/>
    <mergeCell ref="A509:B509"/>
    <mergeCell ref="J509:K509"/>
    <mergeCell ref="A510:B510"/>
    <mergeCell ref="J510:K510"/>
    <mergeCell ref="A505:B505"/>
    <mergeCell ref="J505:K505"/>
    <mergeCell ref="A506:B506"/>
    <mergeCell ref="J506:K506"/>
    <mergeCell ref="A507:B507"/>
    <mergeCell ref="J507:K507"/>
    <mergeCell ref="A502:B502"/>
    <mergeCell ref="J502:K502"/>
    <mergeCell ref="A503:B503"/>
    <mergeCell ref="J503:K503"/>
    <mergeCell ref="A504:B504"/>
    <mergeCell ref="J504:K504"/>
    <mergeCell ref="A499:B499"/>
    <mergeCell ref="J499:K499"/>
    <mergeCell ref="A500:B500"/>
    <mergeCell ref="J500:K500"/>
    <mergeCell ref="A501:B501"/>
    <mergeCell ref="J501:K501"/>
    <mergeCell ref="A496:B496"/>
    <mergeCell ref="J496:K496"/>
    <mergeCell ref="A497:B497"/>
    <mergeCell ref="J497:K497"/>
    <mergeCell ref="A498:B498"/>
    <mergeCell ref="J498:K498"/>
    <mergeCell ref="A493:B493"/>
    <mergeCell ref="J493:K493"/>
    <mergeCell ref="A494:B494"/>
    <mergeCell ref="J494:K494"/>
    <mergeCell ref="A495:B495"/>
    <mergeCell ref="J495:K495"/>
    <mergeCell ref="A490:B490"/>
    <mergeCell ref="J490:K490"/>
    <mergeCell ref="A491:B491"/>
    <mergeCell ref="J491:K491"/>
    <mergeCell ref="A492:B492"/>
    <mergeCell ref="J492:K492"/>
    <mergeCell ref="A487:B487"/>
    <mergeCell ref="J487:K487"/>
    <mergeCell ref="A488:B488"/>
    <mergeCell ref="J488:K488"/>
    <mergeCell ref="A489:B489"/>
    <mergeCell ref="J489:K489"/>
    <mergeCell ref="A484:B484"/>
    <mergeCell ref="J484:K484"/>
    <mergeCell ref="A485:B485"/>
    <mergeCell ref="J485:K485"/>
    <mergeCell ref="A486:B486"/>
    <mergeCell ref="J486:K486"/>
    <mergeCell ref="A481:B481"/>
    <mergeCell ref="J481:K481"/>
    <mergeCell ref="A482:B482"/>
    <mergeCell ref="J482:K482"/>
    <mergeCell ref="A483:B483"/>
    <mergeCell ref="J483:K483"/>
    <mergeCell ref="A478:B478"/>
    <mergeCell ref="J478:K478"/>
    <mergeCell ref="A479:B479"/>
    <mergeCell ref="J479:K479"/>
    <mergeCell ref="A480:B480"/>
    <mergeCell ref="J480:K480"/>
    <mergeCell ref="A475:B475"/>
    <mergeCell ref="J475:K475"/>
    <mergeCell ref="A476:B476"/>
    <mergeCell ref="J476:K476"/>
    <mergeCell ref="A477:B477"/>
    <mergeCell ref="J477:K477"/>
    <mergeCell ref="A472:B472"/>
    <mergeCell ref="J472:K472"/>
    <mergeCell ref="A473:B473"/>
    <mergeCell ref="J473:K473"/>
    <mergeCell ref="A474:B474"/>
    <mergeCell ref="J474:K474"/>
    <mergeCell ref="A469:B469"/>
    <mergeCell ref="J469:K469"/>
    <mergeCell ref="A470:B470"/>
    <mergeCell ref="J470:K470"/>
    <mergeCell ref="A471:B471"/>
    <mergeCell ref="J471:K471"/>
    <mergeCell ref="A466:B466"/>
    <mergeCell ref="J466:K466"/>
    <mergeCell ref="A467:B467"/>
    <mergeCell ref="J467:K467"/>
    <mergeCell ref="A468:B468"/>
    <mergeCell ref="J468:K468"/>
    <mergeCell ref="A463:B463"/>
    <mergeCell ref="J463:K463"/>
    <mergeCell ref="A464:B464"/>
    <mergeCell ref="J464:K464"/>
    <mergeCell ref="A465:B465"/>
    <mergeCell ref="J465:K465"/>
    <mergeCell ref="A460:B460"/>
    <mergeCell ref="J460:K460"/>
    <mergeCell ref="A461:B461"/>
    <mergeCell ref="J461:K461"/>
    <mergeCell ref="A462:B462"/>
    <mergeCell ref="J462:K462"/>
    <mergeCell ref="A457:B457"/>
    <mergeCell ref="J457:K457"/>
    <mergeCell ref="A458:B458"/>
    <mergeCell ref="J458:K458"/>
    <mergeCell ref="A459:B459"/>
    <mergeCell ref="J459:K459"/>
    <mergeCell ref="A454:B454"/>
    <mergeCell ref="J454:K454"/>
    <mergeCell ref="A455:B455"/>
    <mergeCell ref="J455:K455"/>
    <mergeCell ref="A456:B456"/>
    <mergeCell ref="J456:K456"/>
    <mergeCell ref="A451:B451"/>
    <mergeCell ref="J451:K451"/>
    <mergeCell ref="A452:B452"/>
    <mergeCell ref="J452:K452"/>
    <mergeCell ref="A453:B453"/>
    <mergeCell ref="J453:K453"/>
    <mergeCell ref="A448:B448"/>
    <mergeCell ref="J448:K448"/>
    <mergeCell ref="A449:B449"/>
    <mergeCell ref="J449:K449"/>
    <mergeCell ref="A450:B450"/>
    <mergeCell ref="J450:K450"/>
    <mergeCell ref="A445:B445"/>
    <mergeCell ref="J445:K445"/>
    <mergeCell ref="A446:B446"/>
    <mergeCell ref="J446:K446"/>
    <mergeCell ref="A447:B447"/>
    <mergeCell ref="J447:K447"/>
    <mergeCell ref="A442:B442"/>
    <mergeCell ref="J442:K442"/>
    <mergeCell ref="A443:B443"/>
    <mergeCell ref="J443:K443"/>
    <mergeCell ref="A444:B444"/>
    <mergeCell ref="J444:K444"/>
    <mergeCell ref="A439:B439"/>
    <mergeCell ref="J439:K439"/>
    <mergeCell ref="A440:B440"/>
    <mergeCell ref="J440:K440"/>
    <mergeCell ref="A441:B441"/>
    <mergeCell ref="J441:K441"/>
    <mergeCell ref="A436:B436"/>
    <mergeCell ref="J436:K436"/>
    <mergeCell ref="A437:B437"/>
    <mergeCell ref="J437:K437"/>
    <mergeCell ref="A438:B438"/>
    <mergeCell ref="J438:K438"/>
    <mergeCell ref="A433:B433"/>
    <mergeCell ref="J433:K433"/>
    <mergeCell ref="A434:B434"/>
    <mergeCell ref="J434:K434"/>
    <mergeCell ref="A435:B435"/>
    <mergeCell ref="J435:K435"/>
    <mergeCell ref="A430:B430"/>
    <mergeCell ref="J430:K430"/>
    <mergeCell ref="A431:B431"/>
    <mergeCell ref="J431:K431"/>
    <mergeCell ref="A432:B432"/>
    <mergeCell ref="J432:K432"/>
    <mergeCell ref="A427:B427"/>
    <mergeCell ref="J427:K427"/>
    <mergeCell ref="A428:B428"/>
    <mergeCell ref="J428:K428"/>
    <mergeCell ref="A429:B429"/>
    <mergeCell ref="J429:K429"/>
    <mergeCell ref="A424:B424"/>
    <mergeCell ref="J424:K424"/>
    <mergeCell ref="A425:B425"/>
    <mergeCell ref="J425:K425"/>
    <mergeCell ref="A426:B426"/>
    <mergeCell ref="J426:K426"/>
    <mergeCell ref="A421:B421"/>
    <mergeCell ref="J421:K421"/>
    <mergeCell ref="A422:B422"/>
    <mergeCell ref="J422:K422"/>
    <mergeCell ref="A423:B423"/>
    <mergeCell ref="J423:K423"/>
    <mergeCell ref="A418:B418"/>
    <mergeCell ref="J418:K418"/>
    <mergeCell ref="A419:B419"/>
    <mergeCell ref="J419:K419"/>
    <mergeCell ref="A420:B420"/>
    <mergeCell ref="J420:K420"/>
    <mergeCell ref="A415:B415"/>
    <mergeCell ref="J415:K415"/>
    <mergeCell ref="A416:B416"/>
    <mergeCell ref="J416:K416"/>
    <mergeCell ref="A417:B417"/>
    <mergeCell ref="J417:K417"/>
    <mergeCell ref="A412:B412"/>
    <mergeCell ref="J412:K412"/>
    <mergeCell ref="A413:B413"/>
    <mergeCell ref="J413:K413"/>
    <mergeCell ref="A414:B414"/>
    <mergeCell ref="J414:K414"/>
    <mergeCell ref="A409:B409"/>
    <mergeCell ref="J409:K409"/>
    <mergeCell ref="A410:B410"/>
    <mergeCell ref="J410:K410"/>
    <mergeCell ref="A411:B411"/>
    <mergeCell ref="J411:K411"/>
    <mergeCell ref="A406:B406"/>
    <mergeCell ref="J406:K406"/>
    <mergeCell ref="A407:B407"/>
    <mergeCell ref="J407:K407"/>
    <mergeCell ref="A408:B408"/>
    <mergeCell ref="J408:K408"/>
    <mergeCell ref="A403:B403"/>
    <mergeCell ref="J403:K403"/>
    <mergeCell ref="A404:B404"/>
    <mergeCell ref="J404:K404"/>
    <mergeCell ref="A405:B405"/>
    <mergeCell ref="J405:K405"/>
    <mergeCell ref="A400:B400"/>
    <mergeCell ref="J400:K400"/>
    <mergeCell ref="A401:B401"/>
    <mergeCell ref="J401:K401"/>
    <mergeCell ref="A402:B402"/>
    <mergeCell ref="J402:K402"/>
    <mergeCell ref="A397:B397"/>
    <mergeCell ref="J397:K397"/>
    <mergeCell ref="A398:B398"/>
    <mergeCell ref="J398:K398"/>
    <mergeCell ref="A399:B399"/>
    <mergeCell ref="J399:K399"/>
    <mergeCell ref="A394:B394"/>
    <mergeCell ref="J394:K394"/>
    <mergeCell ref="A395:B395"/>
    <mergeCell ref="J395:K395"/>
    <mergeCell ref="A396:B396"/>
    <mergeCell ref="J396:K396"/>
    <mergeCell ref="A391:B391"/>
    <mergeCell ref="J391:K391"/>
    <mergeCell ref="A392:B392"/>
    <mergeCell ref="J392:K392"/>
    <mergeCell ref="A393:B393"/>
    <mergeCell ref="J393:K393"/>
    <mergeCell ref="A388:B388"/>
    <mergeCell ref="J388:K388"/>
    <mergeCell ref="A389:B389"/>
    <mergeCell ref="J389:K389"/>
    <mergeCell ref="A390:B390"/>
    <mergeCell ref="J390:K390"/>
    <mergeCell ref="A385:B385"/>
    <mergeCell ref="J385:K385"/>
    <mergeCell ref="A386:B386"/>
    <mergeCell ref="J386:K386"/>
    <mergeCell ref="A387:B387"/>
    <mergeCell ref="J387:K387"/>
    <mergeCell ref="A382:B382"/>
    <mergeCell ref="J382:K382"/>
    <mergeCell ref="A383:B383"/>
    <mergeCell ref="J383:K383"/>
    <mergeCell ref="A384:B384"/>
    <mergeCell ref="J384:K384"/>
    <mergeCell ref="A379:B379"/>
    <mergeCell ref="J379:K379"/>
    <mergeCell ref="A380:B380"/>
    <mergeCell ref="J380:K380"/>
    <mergeCell ref="A381:B381"/>
    <mergeCell ref="J381:K381"/>
    <mergeCell ref="A376:B376"/>
    <mergeCell ref="J376:K376"/>
    <mergeCell ref="A377:B377"/>
    <mergeCell ref="J377:K377"/>
    <mergeCell ref="A378:B378"/>
    <mergeCell ref="J378:K378"/>
    <mergeCell ref="A373:B373"/>
    <mergeCell ref="J373:K373"/>
    <mergeCell ref="A374:B374"/>
    <mergeCell ref="J374:K374"/>
    <mergeCell ref="A375:B375"/>
    <mergeCell ref="J375:K375"/>
    <mergeCell ref="A370:B370"/>
    <mergeCell ref="J370:K370"/>
    <mergeCell ref="A371:B371"/>
    <mergeCell ref="J371:K371"/>
    <mergeCell ref="A372:B372"/>
    <mergeCell ref="J372:K372"/>
    <mergeCell ref="A367:B367"/>
    <mergeCell ref="J367:K367"/>
    <mergeCell ref="A368:B368"/>
    <mergeCell ref="J368:K368"/>
    <mergeCell ref="A369:B369"/>
    <mergeCell ref="J369:K369"/>
    <mergeCell ref="A364:B364"/>
    <mergeCell ref="J364:K364"/>
    <mergeCell ref="A365:B365"/>
    <mergeCell ref="J365:K365"/>
    <mergeCell ref="A366:B366"/>
    <mergeCell ref="J366:K366"/>
    <mergeCell ref="A361:B361"/>
    <mergeCell ref="J361:K361"/>
    <mergeCell ref="A362:B362"/>
    <mergeCell ref="J362:K362"/>
    <mergeCell ref="A363:B363"/>
    <mergeCell ref="J363:K363"/>
    <mergeCell ref="A358:B358"/>
    <mergeCell ref="J358:K358"/>
    <mergeCell ref="A359:B359"/>
    <mergeCell ref="J359:K359"/>
    <mergeCell ref="A360:B360"/>
    <mergeCell ref="J360:K360"/>
    <mergeCell ref="A355:B355"/>
    <mergeCell ref="J355:K355"/>
    <mergeCell ref="A356:B356"/>
    <mergeCell ref="J356:K356"/>
    <mergeCell ref="A357:B357"/>
    <mergeCell ref="J357:K357"/>
    <mergeCell ref="A352:B352"/>
    <mergeCell ref="J352:K352"/>
    <mergeCell ref="A353:B353"/>
    <mergeCell ref="J353:K353"/>
    <mergeCell ref="A354:B354"/>
    <mergeCell ref="J354:K354"/>
    <mergeCell ref="A349:B349"/>
    <mergeCell ref="J349:K349"/>
    <mergeCell ref="A350:B350"/>
    <mergeCell ref="J350:K350"/>
    <mergeCell ref="A351:B351"/>
    <mergeCell ref="J351:K351"/>
    <mergeCell ref="A346:B346"/>
    <mergeCell ref="J346:K346"/>
    <mergeCell ref="A347:B347"/>
    <mergeCell ref="J347:K347"/>
    <mergeCell ref="A348:B348"/>
    <mergeCell ref="J348:K348"/>
    <mergeCell ref="A343:B343"/>
    <mergeCell ref="J343:K343"/>
    <mergeCell ref="A344:B344"/>
    <mergeCell ref="J344:K344"/>
    <mergeCell ref="A345:B345"/>
    <mergeCell ref="J345:K345"/>
    <mergeCell ref="A340:B340"/>
    <mergeCell ref="J340:K340"/>
    <mergeCell ref="A341:B341"/>
    <mergeCell ref="J341:K341"/>
    <mergeCell ref="A342:B342"/>
    <mergeCell ref="J342:K342"/>
    <mergeCell ref="A337:B337"/>
    <mergeCell ref="J337:K337"/>
    <mergeCell ref="A338:B338"/>
    <mergeCell ref="J338:K338"/>
    <mergeCell ref="A339:B339"/>
    <mergeCell ref="J339:K339"/>
    <mergeCell ref="A334:B334"/>
    <mergeCell ref="J334:K334"/>
    <mergeCell ref="A335:B335"/>
    <mergeCell ref="J335:K335"/>
    <mergeCell ref="A336:B336"/>
    <mergeCell ref="J336:K336"/>
    <mergeCell ref="A331:B331"/>
    <mergeCell ref="J331:K331"/>
    <mergeCell ref="A332:B332"/>
    <mergeCell ref="J332:K332"/>
    <mergeCell ref="A333:B333"/>
    <mergeCell ref="J333:K333"/>
    <mergeCell ref="A328:B328"/>
    <mergeCell ref="J328:K328"/>
    <mergeCell ref="A329:B329"/>
    <mergeCell ref="J329:K329"/>
    <mergeCell ref="A330:B330"/>
    <mergeCell ref="J330:K330"/>
    <mergeCell ref="A325:B325"/>
    <mergeCell ref="J325:K325"/>
    <mergeCell ref="A326:B326"/>
    <mergeCell ref="J326:K326"/>
    <mergeCell ref="A327:B327"/>
    <mergeCell ref="J327:K327"/>
    <mergeCell ref="A322:B322"/>
    <mergeCell ref="J322:K322"/>
    <mergeCell ref="A323:B323"/>
    <mergeCell ref="J323:K323"/>
    <mergeCell ref="A324:B324"/>
    <mergeCell ref="J324:K324"/>
    <mergeCell ref="A319:B319"/>
    <mergeCell ref="J319:K319"/>
    <mergeCell ref="A320:B320"/>
    <mergeCell ref="J320:K320"/>
    <mergeCell ref="A321:B321"/>
    <mergeCell ref="J321:K321"/>
    <mergeCell ref="A316:B316"/>
    <mergeCell ref="J316:K316"/>
    <mergeCell ref="A317:B317"/>
    <mergeCell ref="J317:K317"/>
    <mergeCell ref="A318:B318"/>
    <mergeCell ref="J318:K318"/>
    <mergeCell ref="A313:B313"/>
    <mergeCell ref="J313:K313"/>
    <mergeCell ref="A314:B314"/>
    <mergeCell ref="J314:K314"/>
    <mergeCell ref="A315:B315"/>
    <mergeCell ref="J315:K315"/>
    <mergeCell ref="A310:B310"/>
    <mergeCell ref="J310:K310"/>
    <mergeCell ref="A311:B311"/>
    <mergeCell ref="J311:K311"/>
    <mergeCell ref="A312:B312"/>
    <mergeCell ref="J312:K312"/>
    <mergeCell ref="A307:B307"/>
    <mergeCell ref="J307:K307"/>
    <mergeCell ref="A308:B308"/>
    <mergeCell ref="J308:K308"/>
    <mergeCell ref="A309:B309"/>
    <mergeCell ref="J309:K309"/>
    <mergeCell ref="A304:B304"/>
    <mergeCell ref="J304:K304"/>
    <mergeCell ref="A305:B305"/>
    <mergeCell ref="J305:K305"/>
    <mergeCell ref="A306:B306"/>
    <mergeCell ref="J306:K306"/>
    <mergeCell ref="A301:B301"/>
    <mergeCell ref="J301:K301"/>
    <mergeCell ref="A302:B302"/>
    <mergeCell ref="J302:K302"/>
    <mergeCell ref="A303:B303"/>
    <mergeCell ref="J303:K303"/>
    <mergeCell ref="A298:B298"/>
    <mergeCell ref="J298:K298"/>
    <mergeCell ref="A299:B299"/>
    <mergeCell ref="J299:K299"/>
    <mergeCell ref="A300:B300"/>
    <mergeCell ref="J300:K300"/>
    <mergeCell ref="A295:B295"/>
    <mergeCell ref="J295:K295"/>
    <mergeCell ref="A296:B296"/>
    <mergeCell ref="J296:K296"/>
    <mergeCell ref="A297:B297"/>
    <mergeCell ref="J297:K297"/>
    <mergeCell ref="A292:B292"/>
    <mergeCell ref="J292:K292"/>
    <mergeCell ref="A293:B293"/>
    <mergeCell ref="J293:K293"/>
    <mergeCell ref="A294:B294"/>
    <mergeCell ref="J294:K294"/>
    <mergeCell ref="A289:B289"/>
    <mergeCell ref="J289:K289"/>
    <mergeCell ref="A290:B290"/>
    <mergeCell ref="J290:K290"/>
    <mergeCell ref="A291:B291"/>
    <mergeCell ref="J291:K291"/>
    <mergeCell ref="A286:B286"/>
    <mergeCell ref="J286:K286"/>
    <mergeCell ref="A287:B287"/>
    <mergeCell ref="J287:K287"/>
    <mergeCell ref="A288:B288"/>
    <mergeCell ref="J288:K288"/>
    <mergeCell ref="A283:B283"/>
    <mergeCell ref="J283:K283"/>
    <mergeCell ref="A284:B284"/>
    <mergeCell ref="J284:K284"/>
    <mergeCell ref="A285:B285"/>
    <mergeCell ref="J285:K285"/>
    <mergeCell ref="A280:B280"/>
    <mergeCell ref="J280:K280"/>
    <mergeCell ref="A281:B281"/>
    <mergeCell ref="J281:K281"/>
    <mergeCell ref="A282:B282"/>
    <mergeCell ref="J282:K282"/>
    <mergeCell ref="A277:B277"/>
    <mergeCell ref="J277:K277"/>
    <mergeCell ref="A278:B278"/>
    <mergeCell ref="J278:K278"/>
    <mergeCell ref="A279:B279"/>
    <mergeCell ref="J279:K279"/>
    <mergeCell ref="A274:B274"/>
    <mergeCell ref="J274:K274"/>
    <mergeCell ref="A275:B275"/>
    <mergeCell ref="J275:K275"/>
    <mergeCell ref="A276:B276"/>
    <mergeCell ref="J276:K276"/>
    <mergeCell ref="A271:B271"/>
    <mergeCell ref="J271:K271"/>
    <mergeCell ref="A272:B272"/>
    <mergeCell ref="J272:K272"/>
    <mergeCell ref="A273:B273"/>
    <mergeCell ref="J273:K273"/>
    <mergeCell ref="A268:B268"/>
    <mergeCell ref="J268:K268"/>
    <mergeCell ref="A269:B269"/>
    <mergeCell ref="J269:K269"/>
    <mergeCell ref="A270:B270"/>
    <mergeCell ref="J270:K270"/>
    <mergeCell ref="A265:B265"/>
    <mergeCell ref="J265:K265"/>
    <mergeCell ref="A266:B266"/>
    <mergeCell ref="J266:K266"/>
    <mergeCell ref="A267:B267"/>
    <mergeCell ref="J267:K267"/>
    <mergeCell ref="A262:B262"/>
    <mergeCell ref="J262:K262"/>
    <mergeCell ref="A263:B263"/>
    <mergeCell ref="J263:K263"/>
    <mergeCell ref="A264:B264"/>
    <mergeCell ref="J264:K264"/>
    <mergeCell ref="A259:B259"/>
    <mergeCell ref="J259:K259"/>
    <mergeCell ref="A260:B260"/>
    <mergeCell ref="J260:K260"/>
    <mergeCell ref="A261:B261"/>
    <mergeCell ref="J261:K261"/>
    <mergeCell ref="A256:B256"/>
    <mergeCell ref="J256:K256"/>
    <mergeCell ref="A257:B257"/>
    <mergeCell ref="J257:K257"/>
    <mergeCell ref="A258:B258"/>
    <mergeCell ref="J258:K258"/>
    <mergeCell ref="A253:B253"/>
    <mergeCell ref="J253:K253"/>
    <mergeCell ref="A254:B254"/>
    <mergeCell ref="J254:K254"/>
    <mergeCell ref="A255:B255"/>
    <mergeCell ref="J255:K255"/>
    <mergeCell ref="A250:B250"/>
    <mergeCell ref="J250:K250"/>
    <mergeCell ref="A251:B251"/>
    <mergeCell ref="J251:K251"/>
    <mergeCell ref="A252:B252"/>
    <mergeCell ref="J252:K252"/>
    <mergeCell ref="A247:B247"/>
    <mergeCell ref="J247:K247"/>
    <mergeCell ref="A248:B248"/>
    <mergeCell ref="J248:K248"/>
    <mergeCell ref="A249:B249"/>
    <mergeCell ref="J249:K249"/>
    <mergeCell ref="A244:B244"/>
    <mergeCell ref="J244:K244"/>
    <mergeCell ref="A245:B245"/>
    <mergeCell ref="J245:K245"/>
    <mergeCell ref="A246:B246"/>
    <mergeCell ref="J246:K246"/>
    <mergeCell ref="A241:B241"/>
    <mergeCell ref="J241:K241"/>
    <mergeCell ref="A242:B242"/>
    <mergeCell ref="J242:K242"/>
    <mergeCell ref="A243:B243"/>
    <mergeCell ref="J243:K243"/>
    <mergeCell ref="A238:B238"/>
    <mergeCell ref="J238:K238"/>
    <mergeCell ref="A239:B239"/>
    <mergeCell ref="J239:K239"/>
    <mergeCell ref="A240:B240"/>
    <mergeCell ref="J240:K240"/>
    <mergeCell ref="A235:B235"/>
    <mergeCell ref="J235:K235"/>
    <mergeCell ref="A236:B236"/>
    <mergeCell ref="J236:K236"/>
    <mergeCell ref="A237:B237"/>
    <mergeCell ref="J237:K237"/>
    <mergeCell ref="A232:B232"/>
    <mergeCell ref="J232:K232"/>
    <mergeCell ref="A233:B233"/>
    <mergeCell ref="J233:K233"/>
    <mergeCell ref="A234:B234"/>
    <mergeCell ref="J234:K234"/>
    <mergeCell ref="A229:B229"/>
    <mergeCell ref="J229:K229"/>
    <mergeCell ref="A230:B230"/>
    <mergeCell ref="J230:K230"/>
    <mergeCell ref="A231:B231"/>
    <mergeCell ref="J231:K231"/>
    <mergeCell ref="A226:B226"/>
    <mergeCell ref="J226:K226"/>
    <mergeCell ref="A227:B227"/>
    <mergeCell ref="J227:K227"/>
    <mergeCell ref="A228:B228"/>
    <mergeCell ref="J228:K228"/>
    <mergeCell ref="A223:B223"/>
    <mergeCell ref="J223:K223"/>
    <mergeCell ref="A224:B224"/>
    <mergeCell ref="J224:K224"/>
    <mergeCell ref="A225:B225"/>
    <mergeCell ref="J225:K225"/>
    <mergeCell ref="A220:B220"/>
    <mergeCell ref="J220:K220"/>
    <mergeCell ref="A221:B221"/>
    <mergeCell ref="J221:K221"/>
    <mergeCell ref="A222:B222"/>
    <mergeCell ref="J222:K222"/>
    <mergeCell ref="A217:B217"/>
    <mergeCell ref="J217:K217"/>
    <mergeCell ref="A218:B218"/>
    <mergeCell ref="J218:K218"/>
    <mergeCell ref="A219:B219"/>
    <mergeCell ref="J219:K219"/>
    <mergeCell ref="A214:B214"/>
    <mergeCell ref="J214:K214"/>
    <mergeCell ref="A215:B215"/>
    <mergeCell ref="J215:K215"/>
    <mergeCell ref="A216:B216"/>
    <mergeCell ref="J216:K216"/>
    <mergeCell ref="A211:B211"/>
    <mergeCell ref="J211:K211"/>
    <mergeCell ref="A212:B212"/>
    <mergeCell ref="J212:K212"/>
    <mergeCell ref="A213:B213"/>
    <mergeCell ref="J213:K213"/>
    <mergeCell ref="A208:B208"/>
    <mergeCell ref="J208:K208"/>
    <mergeCell ref="A209:B209"/>
    <mergeCell ref="J209:K209"/>
    <mergeCell ref="A210:B210"/>
    <mergeCell ref="J210:K210"/>
    <mergeCell ref="A205:B205"/>
    <mergeCell ref="J205:K205"/>
    <mergeCell ref="A206:B206"/>
    <mergeCell ref="J206:K206"/>
    <mergeCell ref="A207:B207"/>
    <mergeCell ref="J207:K207"/>
    <mergeCell ref="A202:B202"/>
    <mergeCell ref="J202:K202"/>
    <mergeCell ref="A203:B203"/>
    <mergeCell ref="J203:K203"/>
    <mergeCell ref="A204:B204"/>
    <mergeCell ref="J204:K204"/>
    <mergeCell ref="A199:B199"/>
    <mergeCell ref="J199:K199"/>
    <mergeCell ref="A200:B200"/>
    <mergeCell ref="J200:K200"/>
    <mergeCell ref="A201:B201"/>
    <mergeCell ref="J201:K201"/>
    <mergeCell ref="A196:B196"/>
    <mergeCell ref="J196:K196"/>
    <mergeCell ref="A197:B197"/>
    <mergeCell ref="J197:K197"/>
    <mergeCell ref="A198:B198"/>
    <mergeCell ref="J198:K198"/>
    <mergeCell ref="A193:B193"/>
    <mergeCell ref="J193:K193"/>
    <mergeCell ref="A194:B194"/>
    <mergeCell ref="J194:K194"/>
    <mergeCell ref="A195:B195"/>
    <mergeCell ref="J195:K195"/>
    <mergeCell ref="A190:B190"/>
    <mergeCell ref="J190:K190"/>
    <mergeCell ref="A191:B191"/>
    <mergeCell ref="J191:K191"/>
    <mergeCell ref="A192:B192"/>
    <mergeCell ref="J192:K192"/>
    <mergeCell ref="A187:B187"/>
    <mergeCell ref="J187:K187"/>
    <mergeCell ref="A188:B188"/>
    <mergeCell ref="J188:K188"/>
    <mergeCell ref="A189:B189"/>
    <mergeCell ref="J189:K189"/>
    <mergeCell ref="A184:B184"/>
    <mergeCell ref="J184:K184"/>
    <mergeCell ref="A185:B185"/>
    <mergeCell ref="J185:K185"/>
    <mergeCell ref="A186:B186"/>
    <mergeCell ref="J186:K186"/>
    <mergeCell ref="A181:B181"/>
    <mergeCell ref="J181:K181"/>
    <mergeCell ref="A182:B182"/>
    <mergeCell ref="J182:K182"/>
    <mergeCell ref="A183:B183"/>
    <mergeCell ref="J183:K183"/>
    <mergeCell ref="A178:B178"/>
    <mergeCell ref="J178:K178"/>
    <mergeCell ref="A179:B179"/>
    <mergeCell ref="J179:K179"/>
    <mergeCell ref="A180:B180"/>
    <mergeCell ref="J180:K180"/>
    <mergeCell ref="A175:B175"/>
    <mergeCell ref="J175:K175"/>
    <mergeCell ref="A176:B176"/>
    <mergeCell ref="J176:K176"/>
    <mergeCell ref="A177:B177"/>
    <mergeCell ref="J177:K177"/>
    <mergeCell ref="A172:B172"/>
    <mergeCell ref="J172:K172"/>
    <mergeCell ref="A173:B173"/>
    <mergeCell ref="J173:K173"/>
    <mergeCell ref="A174:B174"/>
    <mergeCell ref="J174:K174"/>
    <mergeCell ref="A169:B169"/>
    <mergeCell ref="J169:K169"/>
    <mergeCell ref="A170:B170"/>
    <mergeCell ref="J170:K170"/>
    <mergeCell ref="A171:B171"/>
    <mergeCell ref="J171:K171"/>
    <mergeCell ref="A166:B166"/>
    <mergeCell ref="J166:K166"/>
    <mergeCell ref="A167:B167"/>
    <mergeCell ref="J167:K167"/>
    <mergeCell ref="A168:B168"/>
    <mergeCell ref="J168:K168"/>
    <mergeCell ref="A163:B163"/>
    <mergeCell ref="J163:K163"/>
    <mergeCell ref="A164:B164"/>
    <mergeCell ref="J164:K164"/>
    <mergeCell ref="A165:B165"/>
    <mergeCell ref="J165:K165"/>
    <mergeCell ref="A160:B160"/>
    <mergeCell ref="J160:K160"/>
    <mergeCell ref="A161:B161"/>
    <mergeCell ref="J161:K161"/>
    <mergeCell ref="A162:B162"/>
    <mergeCell ref="J162:K162"/>
    <mergeCell ref="A157:B157"/>
    <mergeCell ref="J157:K157"/>
    <mergeCell ref="A158:B158"/>
    <mergeCell ref="J158:K158"/>
    <mergeCell ref="A159:B159"/>
    <mergeCell ref="J159:K159"/>
    <mergeCell ref="A154:B154"/>
    <mergeCell ref="J154:K154"/>
    <mergeCell ref="A155:B155"/>
    <mergeCell ref="J155:K155"/>
    <mergeCell ref="A156:B156"/>
    <mergeCell ref="J156:K156"/>
    <mergeCell ref="A151:B151"/>
    <mergeCell ref="J151:K151"/>
    <mergeCell ref="A152:B152"/>
    <mergeCell ref="J152:K152"/>
    <mergeCell ref="A153:B153"/>
    <mergeCell ref="J153:K153"/>
    <mergeCell ref="A148:B148"/>
    <mergeCell ref="J148:K148"/>
    <mergeCell ref="A149:B149"/>
    <mergeCell ref="J149:K149"/>
    <mergeCell ref="A150:B150"/>
    <mergeCell ref="J150:K150"/>
    <mergeCell ref="A145:B145"/>
    <mergeCell ref="J145:K145"/>
    <mergeCell ref="A146:B146"/>
    <mergeCell ref="J146:K146"/>
    <mergeCell ref="A147:B147"/>
    <mergeCell ref="J147:K147"/>
    <mergeCell ref="A142:B142"/>
    <mergeCell ref="J142:K142"/>
    <mergeCell ref="A143:B143"/>
    <mergeCell ref="J143:K143"/>
    <mergeCell ref="A144:B144"/>
    <mergeCell ref="J144:K144"/>
    <mergeCell ref="A139:B139"/>
    <mergeCell ref="J139:K139"/>
    <mergeCell ref="A140:B140"/>
    <mergeCell ref="J140:K140"/>
    <mergeCell ref="A141:B141"/>
    <mergeCell ref="J141:K141"/>
    <mergeCell ref="A136:B136"/>
    <mergeCell ref="J136:K136"/>
    <mergeCell ref="A137:B137"/>
    <mergeCell ref="J137:K137"/>
    <mergeCell ref="A138:B138"/>
    <mergeCell ref="J138:K138"/>
    <mergeCell ref="A133:B133"/>
    <mergeCell ref="J133:K133"/>
    <mergeCell ref="A134:B134"/>
    <mergeCell ref="J134:K134"/>
    <mergeCell ref="A135:B135"/>
    <mergeCell ref="J135:K135"/>
    <mergeCell ref="A130:B130"/>
    <mergeCell ref="J130:K130"/>
    <mergeCell ref="A131:B131"/>
    <mergeCell ref="J131:K131"/>
    <mergeCell ref="A132:B132"/>
    <mergeCell ref="J132:K132"/>
    <mergeCell ref="A127:B127"/>
    <mergeCell ref="J127:K127"/>
    <mergeCell ref="A128:B128"/>
    <mergeCell ref="J128:K128"/>
    <mergeCell ref="A129:B129"/>
    <mergeCell ref="J129:K129"/>
    <mergeCell ref="A124:B124"/>
    <mergeCell ref="J124:K124"/>
    <mergeCell ref="A125:B125"/>
    <mergeCell ref="J125:K125"/>
    <mergeCell ref="A126:B126"/>
    <mergeCell ref="J126:K126"/>
    <mergeCell ref="A121:B121"/>
    <mergeCell ref="J121:K121"/>
    <mergeCell ref="A122:B122"/>
    <mergeCell ref="J122:K122"/>
    <mergeCell ref="A123:B123"/>
    <mergeCell ref="J123:K123"/>
    <mergeCell ref="A118:B118"/>
    <mergeCell ref="J118:K118"/>
    <mergeCell ref="A119:B119"/>
    <mergeCell ref="J119:K119"/>
    <mergeCell ref="A120:B120"/>
    <mergeCell ref="J120:K120"/>
    <mergeCell ref="A115:B115"/>
    <mergeCell ref="J115:K115"/>
    <mergeCell ref="A116:B116"/>
    <mergeCell ref="J116:K116"/>
    <mergeCell ref="A117:B117"/>
    <mergeCell ref="J117:K117"/>
    <mergeCell ref="A112:B112"/>
    <mergeCell ref="J112:K112"/>
    <mergeCell ref="A113:B113"/>
    <mergeCell ref="J113:K113"/>
    <mergeCell ref="A114:B114"/>
    <mergeCell ref="J114:K114"/>
    <mergeCell ref="A109:B109"/>
    <mergeCell ref="J109:K109"/>
    <mergeCell ref="A110:B110"/>
    <mergeCell ref="J110:K110"/>
    <mergeCell ref="A111:B111"/>
    <mergeCell ref="J111:K111"/>
    <mergeCell ref="A106:B106"/>
    <mergeCell ref="J106:K106"/>
    <mergeCell ref="A107:B107"/>
    <mergeCell ref="J107:K107"/>
    <mergeCell ref="A108:B108"/>
    <mergeCell ref="J108:K108"/>
    <mergeCell ref="A103:B103"/>
    <mergeCell ref="J103:K103"/>
    <mergeCell ref="A104:B104"/>
    <mergeCell ref="J104:K104"/>
    <mergeCell ref="A105:B105"/>
    <mergeCell ref="J105:K105"/>
    <mergeCell ref="A100:B100"/>
    <mergeCell ref="J100:K100"/>
    <mergeCell ref="A101:B101"/>
    <mergeCell ref="J101:K101"/>
    <mergeCell ref="A102:B102"/>
    <mergeCell ref="J102:K102"/>
    <mergeCell ref="A97:B97"/>
    <mergeCell ref="J97:K97"/>
    <mergeCell ref="A98:B98"/>
    <mergeCell ref="J98:K98"/>
    <mergeCell ref="A99:B99"/>
    <mergeCell ref="J99:K99"/>
    <mergeCell ref="A94:B94"/>
    <mergeCell ref="J94:K94"/>
    <mergeCell ref="A95:B95"/>
    <mergeCell ref="J95:K95"/>
    <mergeCell ref="A96:B96"/>
    <mergeCell ref="J96:K96"/>
    <mergeCell ref="A91:B91"/>
    <mergeCell ref="J91:K91"/>
    <mergeCell ref="A92:B92"/>
    <mergeCell ref="J92:K92"/>
    <mergeCell ref="A93:B93"/>
    <mergeCell ref="J93:K93"/>
    <mergeCell ref="A88:B88"/>
    <mergeCell ref="J88:K88"/>
    <mergeCell ref="A89:B89"/>
    <mergeCell ref="J89:K89"/>
    <mergeCell ref="A90:B90"/>
    <mergeCell ref="J90:K90"/>
    <mergeCell ref="A85:B85"/>
    <mergeCell ref="J85:K85"/>
    <mergeCell ref="A86:B86"/>
    <mergeCell ref="J86:K86"/>
    <mergeCell ref="A87:B87"/>
    <mergeCell ref="J87:K87"/>
    <mergeCell ref="A82:B82"/>
    <mergeCell ref="J82:K82"/>
    <mergeCell ref="A83:B83"/>
    <mergeCell ref="J83:K83"/>
    <mergeCell ref="A84:B84"/>
    <mergeCell ref="J84:K84"/>
    <mergeCell ref="A79:B79"/>
    <mergeCell ref="J79:K79"/>
    <mergeCell ref="A80:B80"/>
    <mergeCell ref="J80:K80"/>
    <mergeCell ref="A81:B81"/>
    <mergeCell ref="J81:K81"/>
    <mergeCell ref="A76:B76"/>
    <mergeCell ref="J76:K76"/>
    <mergeCell ref="A77:B77"/>
    <mergeCell ref="J77:K77"/>
    <mergeCell ref="A78:B78"/>
    <mergeCell ref="J78:K78"/>
    <mergeCell ref="A73:B73"/>
    <mergeCell ref="J73:K73"/>
    <mergeCell ref="A74:B74"/>
    <mergeCell ref="J74:K74"/>
    <mergeCell ref="A75:B75"/>
    <mergeCell ref="J75:K75"/>
    <mergeCell ref="A70:B70"/>
    <mergeCell ref="J70:K70"/>
    <mergeCell ref="A71:B71"/>
    <mergeCell ref="J71:K71"/>
    <mergeCell ref="A72:B72"/>
    <mergeCell ref="J72:K72"/>
    <mergeCell ref="A67:B67"/>
    <mergeCell ref="J67:K67"/>
    <mergeCell ref="A68:B68"/>
    <mergeCell ref="J68:K68"/>
    <mergeCell ref="A69:B69"/>
    <mergeCell ref="J69:K69"/>
    <mergeCell ref="A64:B64"/>
    <mergeCell ref="J64:K64"/>
    <mergeCell ref="A65:B65"/>
    <mergeCell ref="J65:K65"/>
    <mergeCell ref="A66:B66"/>
    <mergeCell ref="J66:K66"/>
    <mergeCell ref="A61:B61"/>
    <mergeCell ref="J61:K61"/>
    <mergeCell ref="A62:B62"/>
    <mergeCell ref="J62:K62"/>
    <mergeCell ref="A63:B63"/>
    <mergeCell ref="J63:K63"/>
    <mergeCell ref="A58:B58"/>
    <mergeCell ref="J58:K58"/>
    <mergeCell ref="A59:B59"/>
    <mergeCell ref="J59:K59"/>
    <mergeCell ref="A60:B60"/>
    <mergeCell ref="J60:K60"/>
    <mergeCell ref="A55:B55"/>
    <mergeCell ref="J55:K55"/>
    <mergeCell ref="A56:B56"/>
    <mergeCell ref="J56:K56"/>
    <mergeCell ref="A57:B57"/>
    <mergeCell ref="J57:K57"/>
    <mergeCell ref="A52:B52"/>
    <mergeCell ref="J52:K52"/>
    <mergeCell ref="A53:B53"/>
    <mergeCell ref="J53:K53"/>
    <mergeCell ref="A54:B54"/>
    <mergeCell ref="J54:K54"/>
    <mergeCell ref="A49:B49"/>
    <mergeCell ref="J49:K49"/>
    <mergeCell ref="A50:B50"/>
    <mergeCell ref="J50:K50"/>
    <mergeCell ref="A51:B51"/>
    <mergeCell ref="J51:K51"/>
    <mergeCell ref="A46:B46"/>
    <mergeCell ref="J46:K46"/>
    <mergeCell ref="A47:B47"/>
    <mergeCell ref="J47:K47"/>
    <mergeCell ref="A48:B48"/>
    <mergeCell ref="J48:K48"/>
    <mergeCell ref="A43:B43"/>
    <mergeCell ref="J43:K43"/>
    <mergeCell ref="A44:B44"/>
    <mergeCell ref="J44:K44"/>
    <mergeCell ref="A45:B45"/>
    <mergeCell ref="J45:K45"/>
    <mergeCell ref="A40:B40"/>
    <mergeCell ref="J40:K40"/>
    <mergeCell ref="A41:B41"/>
    <mergeCell ref="J41:K41"/>
    <mergeCell ref="A42:B42"/>
    <mergeCell ref="J42:K42"/>
    <mergeCell ref="A37:B37"/>
    <mergeCell ref="J37:K37"/>
    <mergeCell ref="A38:B38"/>
    <mergeCell ref="J38:K38"/>
    <mergeCell ref="A39:B39"/>
    <mergeCell ref="J39:K39"/>
    <mergeCell ref="A34:B34"/>
    <mergeCell ref="J34:K34"/>
    <mergeCell ref="A35:B35"/>
    <mergeCell ref="J35:K35"/>
    <mergeCell ref="A36:B36"/>
    <mergeCell ref="J36:K36"/>
    <mergeCell ref="A31:B31"/>
    <mergeCell ref="J31:K31"/>
    <mergeCell ref="A32:B32"/>
    <mergeCell ref="J32:K32"/>
    <mergeCell ref="A33:B33"/>
    <mergeCell ref="J33:K33"/>
    <mergeCell ref="A28:B28"/>
    <mergeCell ref="J28:K28"/>
    <mergeCell ref="A29:B29"/>
    <mergeCell ref="J29:K29"/>
    <mergeCell ref="A30:B30"/>
    <mergeCell ref="J30:K30"/>
    <mergeCell ref="A25:B25"/>
    <mergeCell ref="J25:K25"/>
    <mergeCell ref="A26:B26"/>
    <mergeCell ref="J26:K26"/>
    <mergeCell ref="A27:B27"/>
    <mergeCell ref="J27:K27"/>
    <mergeCell ref="A22:B22"/>
    <mergeCell ref="J22:K22"/>
    <mergeCell ref="A23:B23"/>
    <mergeCell ref="J23:K23"/>
    <mergeCell ref="A24:B24"/>
    <mergeCell ref="J24:K24"/>
    <mergeCell ref="A19:B19"/>
    <mergeCell ref="J19:K19"/>
    <mergeCell ref="A20:B20"/>
    <mergeCell ref="J20:K20"/>
    <mergeCell ref="A21:B21"/>
    <mergeCell ref="J21:K21"/>
    <mergeCell ref="A7:J7"/>
    <mergeCell ref="A8:B9"/>
    <mergeCell ref="C8:C9"/>
    <mergeCell ref="D8:D9"/>
    <mergeCell ref="E8:E9"/>
    <mergeCell ref="F8:F9"/>
    <mergeCell ref="G8:G9"/>
    <mergeCell ref="H8:K8"/>
    <mergeCell ref="A16:B16"/>
    <mergeCell ref="J16:K16"/>
    <mergeCell ref="A17:B17"/>
    <mergeCell ref="J17:K17"/>
    <mergeCell ref="A18:B18"/>
    <mergeCell ref="J18:K18"/>
    <mergeCell ref="A13:B13"/>
    <mergeCell ref="J13:K13"/>
    <mergeCell ref="A14:B14"/>
    <mergeCell ref="J14:K14"/>
    <mergeCell ref="A15:B15"/>
    <mergeCell ref="J15:K15"/>
    <mergeCell ref="J9:K9"/>
    <mergeCell ref="A10:B10"/>
    <mergeCell ref="J10:K10"/>
    <mergeCell ref="A11:B11"/>
    <mergeCell ref="J11:K11"/>
    <mergeCell ref="A12:B12"/>
    <mergeCell ref="J12:K12"/>
  </mergeCells>
  <pageMargins left="0.78740157480314965" right="0.39370078740157483" top="0.78740157480314965" bottom="0.78740157480314965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opLeftCell="A43" zoomScale="90" zoomScaleNormal="90" workbookViewId="0">
      <selection activeCell="A13" sqref="A13"/>
    </sheetView>
  </sheetViews>
  <sheetFormatPr defaultColWidth="9.140625" defaultRowHeight="44.25" customHeight="1" x14ac:dyDescent="0.2"/>
  <cols>
    <col min="1" max="1" width="179.85546875" style="1" customWidth="1"/>
    <col min="2" max="2" width="20.140625" style="1" customWidth="1"/>
    <col min="3" max="3" width="22" style="1" hidden="1" customWidth="1"/>
    <col min="4" max="4" width="20.85546875" style="6" hidden="1" customWidth="1"/>
    <col min="5" max="5" width="15.140625" style="1" hidden="1" customWidth="1"/>
    <col min="6" max="6" width="14" style="1" hidden="1" customWidth="1"/>
    <col min="7" max="7" width="10.28515625" style="1" hidden="1" customWidth="1"/>
    <col min="8" max="11" width="0" style="1" hidden="1" customWidth="1"/>
    <col min="12" max="12" width="13.85546875" style="1" hidden="1" customWidth="1"/>
    <col min="13" max="16" width="0" style="1" hidden="1" customWidth="1"/>
    <col min="17" max="17" width="18.5703125" style="1" hidden="1" customWidth="1"/>
    <col min="18" max="18" width="14.85546875" style="1" hidden="1" customWidth="1"/>
    <col min="19" max="19" width="25" style="1" customWidth="1"/>
    <col min="20" max="16384" width="9.140625" style="1"/>
  </cols>
  <sheetData>
    <row r="1" spans="1:18" ht="22.7" customHeight="1" x14ac:dyDescent="0.2">
      <c r="A1" s="225" t="s">
        <v>582</v>
      </c>
      <c r="B1" s="225"/>
      <c r="C1" s="151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8" ht="20.25" customHeight="1" x14ac:dyDescent="0.2">
      <c r="A2" s="225" t="s">
        <v>0</v>
      </c>
      <c r="B2" s="225"/>
      <c r="C2" s="151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1:18" ht="21.75" customHeight="1" x14ac:dyDescent="0.2">
      <c r="A3" s="226" t="s">
        <v>950</v>
      </c>
      <c r="B3" s="226"/>
      <c r="C3" s="152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1:18" ht="44.25" customHeight="1" x14ac:dyDescent="0.25">
      <c r="A4" s="224" t="s">
        <v>1045</v>
      </c>
      <c r="B4" s="224"/>
      <c r="C4" s="153"/>
      <c r="D4" s="153"/>
      <c r="E4" s="153"/>
      <c r="F4" s="153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</row>
    <row r="5" spans="1:18" ht="20.100000000000001" customHeight="1" x14ac:dyDescent="0.2">
      <c r="A5" s="2"/>
      <c r="B5" s="2"/>
      <c r="C5" s="2"/>
      <c r="D5" s="229" t="s">
        <v>6</v>
      </c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</row>
    <row r="6" spans="1:18" ht="30.6" customHeight="1" x14ac:dyDescent="0.2">
      <c r="A6" s="227" t="s">
        <v>7</v>
      </c>
      <c r="B6" s="227" t="s">
        <v>8</v>
      </c>
      <c r="C6" s="44" t="s">
        <v>9</v>
      </c>
      <c r="D6" s="227" t="s">
        <v>10</v>
      </c>
      <c r="E6" s="232" t="s">
        <v>9</v>
      </c>
      <c r="F6" s="235" t="s">
        <v>10</v>
      </c>
      <c r="Q6" s="227"/>
      <c r="R6" s="227"/>
    </row>
    <row r="7" spans="1:18" ht="26.65" hidden="1" customHeight="1" x14ac:dyDescent="0.2">
      <c r="A7" s="228"/>
      <c r="B7" s="231"/>
      <c r="C7" s="45"/>
      <c r="D7" s="231"/>
      <c r="E7" s="233"/>
      <c r="F7" s="236"/>
      <c r="Q7" s="228"/>
      <c r="R7" s="228"/>
    </row>
    <row r="8" spans="1:18" ht="44.1" hidden="1" customHeight="1" x14ac:dyDescent="0.2">
      <c r="A8" s="228"/>
      <c r="B8" s="231"/>
      <c r="C8" s="45"/>
      <c r="D8" s="231"/>
      <c r="E8" s="234"/>
      <c r="F8" s="237"/>
      <c r="Q8" s="228"/>
      <c r="R8" s="228"/>
    </row>
    <row r="9" spans="1:18" ht="22.15" customHeight="1" x14ac:dyDescent="0.2">
      <c r="A9" s="3">
        <v>1</v>
      </c>
      <c r="B9" s="3">
        <v>2</v>
      </c>
      <c r="C9" s="3">
        <v>3</v>
      </c>
      <c r="D9" s="3">
        <v>4</v>
      </c>
      <c r="E9" s="3">
        <v>3</v>
      </c>
      <c r="F9" s="3">
        <v>4</v>
      </c>
      <c r="Q9" s="3"/>
      <c r="R9" s="3"/>
    </row>
    <row r="10" spans="1:18" s="58" customFormat="1" ht="39.950000000000003" customHeight="1" x14ac:dyDescent="0.2">
      <c r="A10" s="54" t="s">
        <v>17</v>
      </c>
      <c r="B10" s="55">
        <f>SUM(B11:B23)</f>
        <v>6146872.7999999998</v>
      </c>
      <c r="C10" s="55">
        <f>SUM(C11:C23)</f>
        <v>0</v>
      </c>
      <c r="D10" s="55" t="e">
        <f>C10-#REF!</f>
        <v>#REF!</v>
      </c>
      <c r="E10" s="56" t="e">
        <f>#REF!+E16+E17+E18+#REF!+#REF!+#REF!+#REF!+#REF!+E20+E21+#REF!+#REF!+#REF!+#REF!+#REF!+#REF!+#REF!+#REF!+#REF!+#REF!</f>
        <v>#REF!</v>
      </c>
      <c r="F10" s="56" t="e">
        <f>E10-D10</f>
        <v>#REF!</v>
      </c>
      <c r="G10" s="57"/>
      <c r="Q10" s="56"/>
      <c r="R10" s="56"/>
    </row>
    <row r="11" spans="1:18" s="58" customFormat="1" ht="39.950000000000003" customHeight="1" x14ac:dyDescent="0.2">
      <c r="A11" s="172" t="s">
        <v>695</v>
      </c>
      <c r="B11" s="173">
        <v>32</v>
      </c>
      <c r="C11" s="173"/>
      <c r="D11" s="173" t="e">
        <f>C11-#REF!</f>
        <v>#REF!</v>
      </c>
      <c r="E11" s="56"/>
      <c r="F11" s="56"/>
      <c r="G11" s="57"/>
      <c r="Q11" s="56"/>
      <c r="R11" s="56"/>
    </row>
    <row r="12" spans="1:18" s="58" customFormat="1" ht="39.950000000000003" customHeight="1" x14ac:dyDescent="0.2">
      <c r="A12" s="172" t="s">
        <v>18</v>
      </c>
      <c r="B12" s="173">
        <v>107465</v>
      </c>
      <c r="C12" s="173"/>
      <c r="D12" s="173" t="e">
        <f>C12-#REF!</f>
        <v>#REF!</v>
      </c>
      <c r="E12" s="56"/>
      <c r="F12" s="56"/>
      <c r="G12" s="57"/>
      <c r="Q12" s="56"/>
      <c r="R12" s="56"/>
    </row>
    <row r="13" spans="1:18" s="58" customFormat="1" ht="102.75" customHeight="1" x14ac:dyDescent="0.2">
      <c r="A13" s="172" t="s">
        <v>696</v>
      </c>
      <c r="B13" s="173">
        <v>332631</v>
      </c>
      <c r="C13" s="173"/>
      <c r="D13" s="173" t="e">
        <f>C13-#REF!</f>
        <v>#REF!</v>
      </c>
      <c r="E13" s="56"/>
      <c r="F13" s="56"/>
      <c r="G13" s="57"/>
      <c r="Q13" s="56"/>
      <c r="R13" s="56"/>
    </row>
    <row r="14" spans="1:18" s="58" customFormat="1" ht="90" customHeight="1" x14ac:dyDescent="0.2">
      <c r="A14" s="172" t="s">
        <v>697</v>
      </c>
      <c r="B14" s="173">
        <v>5535452</v>
      </c>
      <c r="C14" s="173"/>
      <c r="D14" s="173" t="e">
        <f>C14-#REF!</f>
        <v>#REF!</v>
      </c>
      <c r="E14" s="56"/>
      <c r="F14" s="56"/>
      <c r="G14" s="57"/>
      <c r="Q14" s="56"/>
      <c r="R14" s="56"/>
    </row>
    <row r="15" spans="1:18" s="58" customFormat="1" ht="39.950000000000003" customHeight="1" x14ac:dyDescent="0.2">
      <c r="A15" s="174" t="s">
        <v>16</v>
      </c>
      <c r="B15" s="175">
        <v>20679</v>
      </c>
      <c r="C15" s="175"/>
      <c r="D15" s="173" t="e">
        <f>C15-#REF!</f>
        <v>#REF!</v>
      </c>
      <c r="E15" s="59"/>
      <c r="F15" s="59"/>
      <c r="Q15" s="59"/>
      <c r="R15" s="59"/>
    </row>
    <row r="16" spans="1:18" s="58" customFormat="1" ht="39.950000000000003" customHeight="1" x14ac:dyDescent="0.2">
      <c r="A16" s="174" t="s">
        <v>1062</v>
      </c>
      <c r="B16" s="176">
        <v>103096</v>
      </c>
      <c r="C16" s="176"/>
      <c r="D16" s="173" t="e">
        <f>C16-#REF!</f>
        <v>#REF!</v>
      </c>
      <c r="E16" s="176">
        <f>126867</f>
        <v>126867</v>
      </c>
      <c r="F16" s="176" t="e">
        <f t="shared" ref="F16:F53" si="0">E16-D16</f>
        <v>#REF!</v>
      </c>
      <c r="Q16" s="176"/>
      <c r="R16" s="176"/>
    </row>
    <row r="17" spans="1:18" s="58" customFormat="1" ht="39.950000000000003" customHeight="1" x14ac:dyDescent="0.2">
      <c r="A17" s="174" t="s">
        <v>698</v>
      </c>
      <c r="B17" s="173">
        <v>4292</v>
      </c>
      <c r="C17" s="173"/>
      <c r="D17" s="173" t="e">
        <f>C17-#REF!</f>
        <v>#REF!</v>
      </c>
      <c r="E17" s="177">
        <v>8612</v>
      </c>
      <c r="F17" s="177" t="e">
        <f t="shared" si="0"/>
        <v>#REF!</v>
      </c>
      <c r="Q17" s="177"/>
      <c r="R17" s="177"/>
    </row>
    <row r="18" spans="1:18" s="58" customFormat="1" ht="39.950000000000003" customHeight="1" x14ac:dyDescent="0.2">
      <c r="A18" s="178" t="s">
        <v>19</v>
      </c>
      <c r="B18" s="173">
        <v>1465</v>
      </c>
      <c r="C18" s="173"/>
      <c r="D18" s="173" t="e">
        <f>C18-#REF!</f>
        <v>#REF!</v>
      </c>
      <c r="E18" s="177">
        <v>82244</v>
      </c>
      <c r="F18" s="177" t="e">
        <f t="shared" si="0"/>
        <v>#REF!</v>
      </c>
      <c r="Q18" s="177"/>
      <c r="R18" s="177"/>
    </row>
    <row r="19" spans="1:18" s="58" customFormat="1" ht="39.950000000000003" customHeight="1" x14ac:dyDescent="0.2">
      <c r="A19" s="178" t="s">
        <v>1063</v>
      </c>
      <c r="B19" s="173">
        <v>31608</v>
      </c>
      <c r="C19" s="173"/>
      <c r="D19" s="173"/>
      <c r="E19" s="177"/>
      <c r="F19" s="177"/>
      <c r="Q19" s="177"/>
      <c r="R19" s="177"/>
    </row>
    <row r="20" spans="1:18" s="58" customFormat="1" ht="39.950000000000003" customHeight="1" x14ac:dyDescent="0.2">
      <c r="A20" s="179" t="s">
        <v>20</v>
      </c>
      <c r="B20" s="173">
        <v>8.8000000000000007</v>
      </c>
      <c r="C20" s="173"/>
      <c r="D20" s="173" t="e">
        <f>C20-#REF!</f>
        <v>#REF!</v>
      </c>
      <c r="E20" s="177">
        <v>9065</v>
      </c>
      <c r="F20" s="177" t="e">
        <f t="shared" si="0"/>
        <v>#REF!</v>
      </c>
      <c r="Q20" s="177"/>
      <c r="R20" s="177"/>
    </row>
    <row r="21" spans="1:18" s="58" customFormat="1" ht="39.950000000000003" customHeight="1" x14ac:dyDescent="0.2">
      <c r="A21" s="178" t="s">
        <v>21</v>
      </c>
      <c r="B21" s="173">
        <v>4143</v>
      </c>
      <c r="C21" s="173"/>
      <c r="D21" s="173" t="e">
        <f>C21-#REF!</f>
        <v>#REF!</v>
      </c>
      <c r="E21" s="177">
        <f>1689490-62850</f>
        <v>1626640</v>
      </c>
      <c r="F21" s="177" t="e">
        <f t="shared" si="0"/>
        <v>#REF!</v>
      </c>
      <c r="Q21" s="177"/>
      <c r="R21" s="177"/>
    </row>
    <row r="22" spans="1:18" s="58" customFormat="1" ht="64.5" customHeight="1" x14ac:dyDescent="0.2">
      <c r="A22" s="178" t="s">
        <v>1064</v>
      </c>
      <c r="B22" s="173">
        <v>4651</v>
      </c>
      <c r="C22" s="173"/>
      <c r="D22" s="173"/>
      <c r="E22" s="177"/>
      <c r="F22" s="177"/>
      <c r="Q22" s="177"/>
      <c r="R22" s="177"/>
    </row>
    <row r="23" spans="1:18" s="58" customFormat="1" ht="39.950000000000003" customHeight="1" x14ac:dyDescent="0.2">
      <c r="A23" s="180" t="s">
        <v>699</v>
      </c>
      <c r="B23" s="175">
        <v>1350</v>
      </c>
      <c r="C23" s="175"/>
      <c r="D23" s="175" t="e">
        <f>C23-#REF!</f>
        <v>#REF!</v>
      </c>
      <c r="E23" s="59"/>
      <c r="F23" s="59"/>
      <c r="Q23" s="59"/>
      <c r="R23" s="59"/>
    </row>
    <row r="24" spans="1:18" s="58" customFormat="1" ht="39.950000000000003" customHeight="1" x14ac:dyDescent="0.25">
      <c r="A24" s="60" t="s">
        <v>22</v>
      </c>
      <c r="B24" s="61">
        <f>SUM(B25:B52)</f>
        <v>7384616.5000000019</v>
      </c>
      <c r="C24" s="61">
        <f>SUM(C25:C52)</f>
        <v>0</v>
      </c>
      <c r="D24" s="61" t="e">
        <f>C24-#REF!</f>
        <v>#REF!</v>
      </c>
      <c r="E24" s="59"/>
      <c r="F24" s="59"/>
      <c r="Q24" s="62"/>
      <c r="R24" s="62"/>
    </row>
    <row r="25" spans="1:18" s="58" customFormat="1" ht="66" customHeight="1" x14ac:dyDescent="0.2">
      <c r="A25" s="180" t="s">
        <v>1049</v>
      </c>
      <c r="B25" s="175">
        <v>16794</v>
      </c>
      <c r="C25" s="175"/>
      <c r="D25" s="175" t="e">
        <f>C25-#REF!</f>
        <v>#REF!</v>
      </c>
      <c r="E25" s="59"/>
      <c r="F25" s="59"/>
      <c r="Q25" s="59"/>
      <c r="R25" s="59"/>
    </row>
    <row r="26" spans="1:18" s="58" customFormat="1" ht="66" customHeight="1" x14ac:dyDescent="0.2">
      <c r="A26" s="180" t="s">
        <v>1052</v>
      </c>
      <c r="B26" s="175">
        <v>8816.7000000000007</v>
      </c>
      <c r="C26" s="175"/>
      <c r="D26" s="175"/>
      <c r="E26" s="59"/>
      <c r="F26" s="59"/>
      <c r="Q26" s="59"/>
      <c r="R26" s="59"/>
    </row>
    <row r="27" spans="1:18" s="58" customFormat="1" ht="39.950000000000003" customHeight="1" x14ac:dyDescent="0.2">
      <c r="A27" s="180" t="s">
        <v>1053</v>
      </c>
      <c r="B27" s="175">
        <v>193623.9</v>
      </c>
      <c r="C27" s="175"/>
      <c r="D27" s="175"/>
      <c r="E27" s="59"/>
      <c r="F27" s="59"/>
      <c r="Q27" s="59"/>
      <c r="R27" s="59"/>
    </row>
    <row r="28" spans="1:18" s="58" customFormat="1" ht="39.950000000000003" customHeight="1" x14ac:dyDescent="0.2">
      <c r="A28" s="180" t="s">
        <v>1054</v>
      </c>
      <c r="B28" s="175">
        <v>94324</v>
      </c>
      <c r="C28" s="175"/>
      <c r="D28" s="175"/>
      <c r="E28" s="59"/>
      <c r="F28" s="59"/>
      <c r="Q28" s="59"/>
      <c r="R28" s="59"/>
    </row>
    <row r="29" spans="1:18" s="58" customFormat="1" ht="39.950000000000003" customHeight="1" x14ac:dyDescent="0.2">
      <c r="A29" s="180" t="s">
        <v>23</v>
      </c>
      <c r="B29" s="175">
        <v>20243</v>
      </c>
      <c r="C29" s="175"/>
      <c r="D29" s="175" t="e">
        <f>C29-#REF!</f>
        <v>#REF!</v>
      </c>
      <c r="E29" s="59"/>
      <c r="F29" s="59"/>
      <c r="Q29" s="59"/>
      <c r="R29" s="59"/>
    </row>
    <row r="30" spans="1:18" s="58" customFormat="1" ht="53.25" customHeight="1" x14ac:dyDescent="0.2">
      <c r="A30" s="180" t="s">
        <v>1055</v>
      </c>
      <c r="B30" s="175">
        <v>2775.9</v>
      </c>
      <c r="C30" s="175"/>
      <c r="D30" s="175"/>
      <c r="E30" s="59"/>
      <c r="F30" s="59"/>
      <c r="Q30" s="59"/>
      <c r="R30" s="59"/>
    </row>
    <row r="31" spans="1:18" s="58" customFormat="1" ht="39.950000000000003" customHeight="1" x14ac:dyDescent="0.2">
      <c r="A31" s="180" t="s">
        <v>24</v>
      </c>
      <c r="B31" s="175">
        <v>14602.4</v>
      </c>
      <c r="C31" s="175"/>
      <c r="D31" s="175" t="e">
        <f>C31-#REF!</f>
        <v>#REF!</v>
      </c>
      <c r="E31" s="59"/>
      <c r="F31" s="59"/>
      <c r="Q31" s="59"/>
      <c r="R31" s="59"/>
    </row>
    <row r="32" spans="1:18" s="58" customFormat="1" ht="39.950000000000003" customHeight="1" x14ac:dyDescent="0.2">
      <c r="A32" s="180" t="s">
        <v>1057</v>
      </c>
      <c r="B32" s="175">
        <v>30201</v>
      </c>
      <c r="C32" s="175"/>
      <c r="D32" s="175"/>
      <c r="E32" s="59"/>
      <c r="F32" s="59"/>
      <c r="Q32" s="59"/>
      <c r="R32" s="59"/>
    </row>
    <row r="33" spans="1:18" s="58" customFormat="1" ht="39.950000000000003" customHeight="1" x14ac:dyDescent="0.2">
      <c r="A33" s="180" t="s">
        <v>1059</v>
      </c>
      <c r="B33" s="175">
        <v>10435.799999999999</v>
      </c>
      <c r="C33" s="175"/>
      <c r="D33" s="175"/>
      <c r="E33" s="59"/>
      <c r="F33" s="59"/>
      <c r="Q33" s="59"/>
      <c r="R33" s="59"/>
    </row>
    <row r="34" spans="1:18" s="58" customFormat="1" ht="39.950000000000003" customHeight="1" x14ac:dyDescent="0.2">
      <c r="A34" s="180" t="s">
        <v>26</v>
      </c>
      <c r="B34" s="175">
        <v>996800.3</v>
      </c>
      <c r="C34" s="175"/>
      <c r="D34" s="175" t="e">
        <f>C34-#REF!</f>
        <v>#REF!</v>
      </c>
      <c r="E34" s="59"/>
      <c r="F34" s="59"/>
      <c r="Q34" s="59"/>
      <c r="R34" s="59"/>
    </row>
    <row r="35" spans="1:18" s="58" customFormat="1" ht="39.950000000000003" customHeight="1" x14ac:dyDescent="0.2">
      <c r="A35" s="180" t="s">
        <v>27</v>
      </c>
      <c r="B35" s="175">
        <v>1124042</v>
      </c>
      <c r="C35" s="175"/>
      <c r="D35" s="175" t="e">
        <f>C35-#REF!</f>
        <v>#REF!</v>
      </c>
      <c r="E35" s="59"/>
      <c r="F35" s="59"/>
      <c r="Q35" s="59"/>
      <c r="R35" s="59"/>
    </row>
    <row r="36" spans="1:18" s="58" customFormat="1" ht="39.950000000000003" customHeight="1" x14ac:dyDescent="0.2">
      <c r="A36" s="180" t="s">
        <v>28</v>
      </c>
      <c r="B36" s="175">
        <v>2877561.8</v>
      </c>
      <c r="C36" s="175"/>
      <c r="D36" s="175" t="e">
        <f>C36-#REF!</f>
        <v>#REF!</v>
      </c>
      <c r="E36" s="59"/>
      <c r="F36" s="59"/>
      <c r="Q36" s="59"/>
      <c r="R36" s="59"/>
    </row>
    <row r="37" spans="1:18" s="58" customFormat="1" ht="39.950000000000003" customHeight="1" x14ac:dyDescent="0.2">
      <c r="A37" s="180" t="s">
        <v>1061</v>
      </c>
      <c r="B37" s="175">
        <v>1194797.2</v>
      </c>
      <c r="C37" s="175"/>
      <c r="D37" s="175"/>
      <c r="E37" s="59"/>
      <c r="F37" s="59"/>
      <c r="Q37" s="59"/>
      <c r="R37" s="59"/>
    </row>
    <row r="38" spans="1:18" s="58" customFormat="1" ht="39.950000000000003" customHeight="1" x14ac:dyDescent="0.2">
      <c r="A38" s="180" t="s">
        <v>29</v>
      </c>
      <c r="B38" s="175">
        <v>2870</v>
      </c>
      <c r="C38" s="175"/>
      <c r="D38" s="175" t="e">
        <f>C38-#REF!</f>
        <v>#REF!</v>
      </c>
      <c r="E38" s="59"/>
      <c r="F38" s="59"/>
      <c r="Q38" s="59"/>
      <c r="R38" s="59"/>
    </row>
    <row r="39" spans="1:18" s="58" customFormat="1" ht="39.950000000000003" customHeight="1" x14ac:dyDescent="0.2">
      <c r="A39" s="180" t="s">
        <v>30</v>
      </c>
      <c r="B39" s="175">
        <v>1059.4000000000001</v>
      </c>
      <c r="C39" s="175"/>
      <c r="D39" s="175" t="e">
        <f>C39-#REF!</f>
        <v>#REF!</v>
      </c>
      <c r="E39" s="59"/>
      <c r="F39" s="59"/>
      <c r="Q39" s="59"/>
      <c r="R39" s="59"/>
    </row>
    <row r="40" spans="1:18" s="58" customFormat="1" ht="39.950000000000003" customHeight="1" x14ac:dyDescent="0.2">
      <c r="A40" s="180" t="s">
        <v>700</v>
      </c>
      <c r="B40" s="175">
        <v>2792.7</v>
      </c>
      <c r="C40" s="175"/>
      <c r="D40" s="175"/>
      <c r="E40" s="59"/>
      <c r="F40" s="59"/>
      <c r="Q40" s="59"/>
      <c r="R40" s="59"/>
    </row>
    <row r="41" spans="1:18" s="58" customFormat="1" ht="39.950000000000003" customHeight="1" x14ac:dyDescent="0.2">
      <c r="A41" s="180" t="s">
        <v>701</v>
      </c>
      <c r="B41" s="175">
        <v>287569.40000000002</v>
      </c>
      <c r="C41" s="175"/>
      <c r="D41" s="175"/>
      <c r="E41" s="59"/>
      <c r="F41" s="59"/>
      <c r="Q41" s="59"/>
      <c r="R41" s="59"/>
    </row>
    <row r="42" spans="1:18" s="58" customFormat="1" ht="39.950000000000003" customHeight="1" x14ac:dyDescent="0.2">
      <c r="A42" s="180" t="s">
        <v>1050</v>
      </c>
      <c r="B42" s="175">
        <v>91707.7</v>
      </c>
      <c r="C42" s="175"/>
      <c r="D42" s="175"/>
      <c r="E42" s="59"/>
      <c r="F42" s="59"/>
      <c r="Q42" s="59"/>
      <c r="R42" s="59"/>
    </row>
    <row r="43" spans="1:18" s="58" customFormat="1" ht="39.950000000000003" customHeight="1" x14ac:dyDescent="0.2">
      <c r="A43" s="180" t="s">
        <v>1051</v>
      </c>
      <c r="B43" s="175">
        <v>9428.5</v>
      </c>
      <c r="C43" s="175"/>
      <c r="D43" s="175"/>
      <c r="E43" s="59"/>
      <c r="F43" s="59"/>
      <c r="Q43" s="59"/>
      <c r="R43" s="59"/>
    </row>
    <row r="44" spans="1:18" s="58" customFormat="1" ht="39.950000000000003" customHeight="1" x14ac:dyDescent="0.2">
      <c r="A44" s="180" t="s">
        <v>31</v>
      </c>
      <c r="B44" s="175">
        <v>3824</v>
      </c>
      <c r="C44" s="175"/>
      <c r="D44" s="175" t="e">
        <f>C44-#REF!</f>
        <v>#REF!</v>
      </c>
      <c r="E44" s="59"/>
      <c r="F44" s="59"/>
      <c r="Q44" s="59"/>
      <c r="R44" s="59"/>
    </row>
    <row r="45" spans="1:18" s="58" customFormat="1" ht="39.950000000000003" customHeight="1" x14ac:dyDescent="0.2">
      <c r="A45" s="180" t="s">
        <v>1058</v>
      </c>
      <c r="B45" s="175">
        <v>120720</v>
      </c>
      <c r="C45" s="175"/>
      <c r="D45" s="175"/>
      <c r="E45" s="59"/>
      <c r="F45" s="59"/>
      <c r="Q45" s="59"/>
      <c r="R45" s="59"/>
    </row>
    <row r="46" spans="1:18" s="58" customFormat="1" ht="39.950000000000003" customHeight="1" x14ac:dyDescent="0.2">
      <c r="A46" s="180" t="s">
        <v>33</v>
      </c>
      <c r="B46" s="175">
        <v>75966.399999999994</v>
      </c>
      <c r="C46" s="175"/>
      <c r="D46" s="175" t="e">
        <f>C46-#REF!</f>
        <v>#REF!</v>
      </c>
      <c r="E46" s="59"/>
      <c r="F46" s="59"/>
      <c r="Q46" s="59"/>
      <c r="R46" s="59"/>
    </row>
    <row r="47" spans="1:18" s="58" customFormat="1" ht="39.950000000000003" customHeight="1" x14ac:dyDescent="0.2">
      <c r="A47" s="180" t="s">
        <v>702</v>
      </c>
      <c r="B47" s="175">
        <v>24591</v>
      </c>
      <c r="C47" s="175"/>
      <c r="D47" s="175" t="e">
        <f>C47-#REF!</f>
        <v>#REF!</v>
      </c>
      <c r="E47" s="59"/>
      <c r="F47" s="59"/>
      <c r="Q47" s="59"/>
      <c r="R47" s="59"/>
    </row>
    <row r="48" spans="1:18" s="58" customFormat="1" ht="39.950000000000003" customHeight="1" x14ac:dyDescent="0.2">
      <c r="A48" s="180" t="s">
        <v>1060</v>
      </c>
      <c r="B48" s="175">
        <v>59085.5</v>
      </c>
      <c r="C48" s="175"/>
      <c r="D48" s="175"/>
      <c r="E48" s="59"/>
      <c r="F48" s="59"/>
      <c r="Q48" s="59"/>
      <c r="R48" s="59"/>
    </row>
    <row r="49" spans="1:18" s="58" customFormat="1" ht="39.950000000000003" customHeight="1" x14ac:dyDescent="0.2">
      <c r="A49" s="180" t="s">
        <v>705</v>
      </c>
      <c r="B49" s="175">
        <v>35030.9</v>
      </c>
      <c r="C49" s="175"/>
      <c r="D49" s="175"/>
      <c r="E49" s="59"/>
      <c r="F49" s="59"/>
      <c r="Q49" s="59"/>
      <c r="R49" s="59"/>
    </row>
    <row r="50" spans="1:18" s="58" customFormat="1" ht="39.950000000000003" customHeight="1" x14ac:dyDescent="0.2">
      <c r="A50" s="180" t="s">
        <v>706</v>
      </c>
      <c r="B50" s="175">
        <v>65772</v>
      </c>
      <c r="C50" s="175"/>
      <c r="D50" s="175"/>
      <c r="E50" s="59"/>
      <c r="F50" s="59"/>
      <c r="Q50" s="59"/>
      <c r="R50" s="59"/>
    </row>
    <row r="51" spans="1:18" s="58" customFormat="1" ht="39.950000000000003" customHeight="1" x14ac:dyDescent="0.2">
      <c r="A51" s="180" t="s">
        <v>1056</v>
      </c>
      <c r="B51" s="175">
        <v>619</v>
      </c>
      <c r="C51" s="175"/>
      <c r="D51" s="175"/>
      <c r="E51" s="59"/>
      <c r="F51" s="59"/>
      <c r="Q51" s="59"/>
      <c r="R51" s="59"/>
    </row>
    <row r="52" spans="1:18" s="58" customFormat="1" ht="39.950000000000003" customHeight="1" x14ac:dyDescent="0.2">
      <c r="A52" s="180" t="s">
        <v>32</v>
      </c>
      <c r="B52" s="175">
        <v>18562</v>
      </c>
      <c r="C52" s="175"/>
      <c r="D52" s="175" t="e">
        <f>C52-#REF!</f>
        <v>#REF!</v>
      </c>
      <c r="E52" s="59"/>
      <c r="F52" s="59"/>
      <c r="Q52" s="59"/>
      <c r="R52" s="59"/>
    </row>
    <row r="53" spans="1:18" s="58" customFormat="1" ht="39.950000000000003" customHeight="1" x14ac:dyDescent="0.2">
      <c r="A53" s="63" t="s">
        <v>12</v>
      </c>
      <c r="B53" s="64">
        <f>B24+B10</f>
        <v>13531489.300000001</v>
      </c>
      <c r="C53" s="64" t="e">
        <f>C10+C24+#REF!</f>
        <v>#REF!</v>
      </c>
      <c r="D53" s="64" t="e">
        <f>C53-#REF!</f>
        <v>#REF!</v>
      </c>
      <c r="E53" s="65" t="e">
        <f>E10+#REF!+#REF!</f>
        <v>#REF!</v>
      </c>
      <c r="F53" s="65" t="e">
        <f t="shared" si="0"/>
        <v>#REF!</v>
      </c>
      <c r="Q53" s="65"/>
      <c r="R53" s="65"/>
    </row>
  </sheetData>
  <mergeCells count="12">
    <mergeCell ref="A4:B4"/>
    <mergeCell ref="A1:B1"/>
    <mergeCell ref="A2:B2"/>
    <mergeCell ref="A3:B3"/>
    <mergeCell ref="R6:R8"/>
    <mergeCell ref="D5:R5"/>
    <mergeCell ref="A6:A8"/>
    <mergeCell ref="D6:D8"/>
    <mergeCell ref="E6:E8"/>
    <mergeCell ref="F6:F8"/>
    <mergeCell ref="Q6:Q8"/>
    <mergeCell ref="B6:B8"/>
  </mergeCells>
  <pageMargins left="0.78740157480314965" right="0.39370078740157483" top="0.78740157480314965" bottom="0.78740157480314965" header="0" footer="0"/>
  <pageSetup paperSize="9" scale="74" firstPageNumber="79" fitToHeight="0" orientation="landscape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28" zoomScale="90" zoomScaleNormal="90" workbookViewId="0">
      <selection activeCell="B45" sqref="B45"/>
    </sheetView>
  </sheetViews>
  <sheetFormatPr defaultColWidth="9.140625" defaultRowHeight="15" x14ac:dyDescent="0.2"/>
  <cols>
    <col min="1" max="1" width="191.7109375" style="5" customWidth="1"/>
    <col min="2" max="2" width="19.5703125" style="7" customWidth="1"/>
    <col min="3" max="3" width="17.85546875" style="7" hidden="1" customWidth="1"/>
    <col min="4" max="4" width="17.28515625" style="7" hidden="1" customWidth="1"/>
    <col min="5" max="5" width="18.85546875" style="7" customWidth="1"/>
    <col min="6" max="6" width="18.28515625" style="7" hidden="1" customWidth="1"/>
    <col min="7" max="7" width="16" style="7" hidden="1" customWidth="1"/>
    <col min="8" max="8" width="15.28515625" style="5" customWidth="1"/>
    <col min="9" max="9" width="13.28515625" style="5" customWidth="1"/>
    <col min="10" max="12" width="9.140625" style="5" customWidth="1"/>
    <col min="13" max="13" width="13.85546875" style="5" customWidth="1"/>
    <col min="14" max="16" width="9.140625" style="5" customWidth="1"/>
    <col min="17" max="16384" width="9.140625" style="5"/>
  </cols>
  <sheetData>
    <row r="1" spans="1:8" x14ac:dyDescent="0.2">
      <c r="A1" s="240" t="s">
        <v>594</v>
      </c>
      <c r="B1" s="240"/>
      <c r="C1" s="240"/>
      <c r="D1" s="240"/>
      <c r="E1" s="240"/>
      <c r="F1" s="154"/>
      <c r="G1" s="154"/>
    </row>
    <row r="2" spans="1:8" x14ac:dyDescent="0.2">
      <c r="A2" s="240" t="s">
        <v>0</v>
      </c>
      <c r="B2" s="240"/>
      <c r="C2" s="240"/>
      <c r="D2" s="240"/>
      <c r="E2" s="240"/>
      <c r="F2" s="154"/>
      <c r="G2" s="154"/>
    </row>
    <row r="3" spans="1:8" x14ac:dyDescent="0.2">
      <c r="A3" s="241" t="s">
        <v>950</v>
      </c>
      <c r="B3" s="241"/>
      <c r="C3" s="241"/>
      <c r="D3" s="241"/>
      <c r="E3" s="241"/>
      <c r="F3" s="155"/>
      <c r="G3" s="155"/>
    </row>
    <row r="4" spans="1:8" x14ac:dyDescent="0.2">
      <c r="A4" s="29"/>
      <c r="B4" s="37"/>
      <c r="C4" s="37"/>
      <c r="D4" s="37"/>
      <c r="E4" s="37"/>
      <c r="F4" s="37"/>
      <c r="G4" s="37"/>
    </row>
    <row r="5" spans="1:8" ht="39" customHeight="1" x14ac:dyDescent="0.25">
      <c r="A5" s="239" t="s">
        <v>1046</v>
      </c>
      <c r="B5" s="239"/>
      <c r="C5" s="239"/>
      <c r="D5" s="239"/>
      <c r="E5" s="239"/>
      <c r="F5" s="156"/>
      <c r="G5" s="156"/>
    </row>
    <row r="6" spans="1:8" ht="18.2" customHeight="1" x14ac:dyDescent="0.2">
      <c r="F6" s="238" t="s">
        <v>6</v>
      </c>
      <c r="G6" s="238"/>
    </row>
    <row r="7" spans="1:8" ht="19.5" customHeight="1" x14ac:dyDescent="0.2">
      <c r="A7" s="227" t="s">
        <v>7</v>
      </c>
      <c r="B7" s="150" t="s">
        <v>703</v>
      </c>
      <c r="C7" s="157"/>
      <c r="D7" s="157"/>
      <c r="E7" s="150" t="s">
        <v>1071</v>
      </c>
      <c r="F7" s="157"/>
      <c r="G7" s="158"/>
      <c r="H7" s="102"/>
    </row>
    <row r="8" spans="1:8" ht="37.5" customHeight="1" x14ac:dyDescent="0.2">
      <c r="A8" s="227"/>
      <c r="B8" s="4" t="s">
        <v>8</v>
      </c>
      <c r="C8" s="46" t="s">
        <v>9</v>
      </c>
      <c r="D8" s="46" t="s">
        <v>10</v>
      </c>
      <c r="E8" s="101" t="s">
        <v>8</v>
      </c>
      <c r="F8" s="46" t="s">
        <v>9</v>
      </c>
      <c r="G8" s="46" t="s">
        <v>10</v>
      </c>
    </row>
    <row r="9" spans="1:8" s="66" customFormat="1" x14ac:dyDescent="0.2">
      <c r="A9" s="134">
        <v>1</v>
      </c>
      <c r="B9" s="134">
        <v>2</v>
      </c>
      <c r="C9" s="134">
        <v>3</v>
      </c>
      <c r="D9" s="134">
        <v>4</v>
      </c>
      <c r="E9" s="134">
        <v>5</v>
      </c>
      <c r="F9" s="134">
        <v>6</v>
      </c>
      <c r="G9" s="134">
        <v>7</v>
      </c>
    </row>
    <row r="10" spans="1:8" s="66" customFormat="1" ht="39.950000000000003" customHeight="1" x14ac:dyDescent="0.2">
      <c r="A10" s="54" t="s">
        <v>17</v>
      </c>
      <c r="B10" s="110">
        <f>SUM(B11:B23)</f>
        <v>6110606.9000000004</v>
      </c>
      <c r="C10" s="110">
        <f>SUM(C11:C23)</f>
        <v>0</v>
      </c>
      <c r="D10" s="110">
        <f>SUM(D11:D23)</f>
        <v>0</v>
      </c>
      <c r="E10" s="110">
        <f>SUM(E11:E23)</f>
        <v>6104492.9000000004</v>
      </c>
      <c r="F10" s="110">
        <f>SUM(F11:F23)</f>
        <v>4669892</v>
      </c>
      <c r="G10" s="110" t="e">
        <f>F10-#REF!</f>
        <v>#REF!</v>
      </c>
      <c r="H10" s="96"/>
    </row>
    <row r="11" spans="1:8" s="66" customFormat="1" ht="39.950000000000003" customHeight="1" x14ac:dyDescent="0.2">
      <c r="A11" s="172" t="s">
        <v>1065</v>
      </c>
      <c r="B11" s="181">
        <v>32</v>
      </c>
      <c r="C11" s="181"/>
      <c r="D11" s="181"/>
      <c r="E11" s="181">
        <v>32</v>
      </c>
      <c r="F11" s="181">
        <v>149</v>
      </c>
      <c r="G11" s="181" t="e">
        <f>F11-#REF!</f>
        <v>#REF!</v>
      </c>
      <c r="H11" s="96"/>
    </row>
    <row r="12" spans="1:8" s="66" customFormat="1" ht="39.950000000000003" customHeight="1" x14ac:dyDescent="0.2">
      <c r="A12" s="172" t="s">
        <v>18</v>
      </c>
      <c r="B12" s="181">
        <v>107465</v>
      </c>
      <c r="C12" s="181"/>
      <c r="D12" s="181"/>
      <c r="E12" s="181">
        <v>107465</v>
      </c>
      <c r="F12" s="181">
        <f>93951+4861</f>
        <v>98812</v>
      </c>
      <c r="G12" s="181" t="e">
        <f>F12-#REF!</f>
        <v>#REF!</v>
      </c>
      <c r="H12" s="96"/>
    </row>
    <row r="13" spans="1:8" s="66" customFormat="1" ht="105" customHeight="1" x14ac:dyDescent="0.2">
      <c r="A13" s="172" t="s">
        <v>696</v>
      </c>
      <c r="B13" s="181">
        <v>332631</v>
      </c>
      <c r="C13" s="181"/>
      <c r="D13" s="181"/>
      <c r="E13" s="181">
        <v>332631</v>
      </c>
      <c r="F13" s="181">
        <v>293001</v>
      </c>
      <c r="G13" s="181" t="e">
        <f>F13-#REF!</f>
        <v>#REF!</v>
      </c>
      <c r="H13" s="96"/>
    </row>
    <row r="14" spans="1:8" s="66" customFormat="1" ht="84" customHeight="1" x14ac:dyDescent="0.2">
      <c r="A14" s="172" t="s">
        <v>697</v>
      </c>
      <c r="B14" s="181">
        <v>5535452</v>
      </c>
      <c r="C14" s="181"/>
      <c r="D14" s="181"/>
      <c r="E14" s="181">
        <v>5541369</v>
      </c>
      <c r="F14" s="181">
        <f>4251385-18-38118</f>
        <v>4213249</v>
      </c>
      <c r="G14" s="181" t="e">
        <f>F14-#REF!</f>
        <v>#REF!</v>
      </c>
      <c r="H14" s="96"/>
    </row>
    <row r="15" spans="1:8" s="66" customFormat="1" ht="39.950000000000003" customHeight="1" x14ac:dyDescent="0.2">
      <c r="A15" s="174" t="s">
        <v>16</v>
      </c>
      <c r="B15" s="181">
        <v>20802</v>
      </c>
      <c r="C15" s="181"/>
      <c r="D15" s="181"/>
      <c r="E15" s="181">
        <v>20900</v>
      </c>
      <c r="F15" s="181">
        <v>4432</v>
      </c>
      <c r="G15" s="181" t="e">
        <f>F15-#REF!</f>
        <v>#REF!</v>
      </c>
      <c r="H15" s="96"/>
    </row>
    <row r="16" spans="1:8" s="66" customFormat="1" ht="39.950000000000003" customHeight="1" x14ac:dyDescent="0.2">
      <c r="A16" s="174" t="s">
        <v>1062</v>
      </c>
      <c r="B16" s="181">
        <v>66710</v>
      </c>
      <c r="C16" s="181"/>
      <c r="D16" s="181"/>
      <c r="E16" s="181">
        <v>54581</v>
      </c>
      <c r="F16" s="181"/>
      <c r="G16" s="181"/>
      <c r="H16" s="96"/>
    </row>
    <row r="17" spans="1:7" s="66" customFormat="1" ht="39.950000000000003" customHeight="1" x14ac:dyDescent="0.2">
      <c r="A17" s="174" t="s">
        <v>698</v>
      </c>
      <c r="B17" s="176">
        <v>4290</v>
      </c>
      <c r="C17" s="176"/>
      <c r="D17" s="181"/>
      <c r="E17" s="176">
        <v>4290</v>
      </c>
      <c r="F17" s="176">
        <v>50696</v>
      </c>
      <c r="G17" s="181" t="e">
        <f>F17-#REF!</f>
        <v>#REF!</v>
      </c>
    </row>
    <row r="18" spans="1:7" s="66" customFormat="1" ht="39.950000000000003" customHeight="1" x14ac:dyDescent="0.2">
      <c r="A18" s="178" t="s">
        <v>19</v>
      </c>
      <c r="B18" s="181">
        <v>1465</v>
      </c>
      <c r="C18" s="181"/>
      <c r="D18" s="181"/>
      <c r="E18" s="181">
        <v>1465</v>
      </c>
      <c r="F18" s="181">
        <v>5128</v>
      </c>
      <c r="G18" s="181" t="e">
        <f>F18-#REF!</f>
        <v>#REF!</v>
      </c>
    </row>
    <row r="19" spans="1:7" s="66" customFormat="1" ht="39.950000000000003" customHeight="1" x14ac:dyDescent="0.2">
      <c r="A19" s="178" t="s">
        <v>1063</v>
      </c>
      <c r="B19" s="181">
        <v>31608</v>
      </c>
      <c r="C19" s="181"/>
      <c r="D19" s="181"/>
      <c r="E19" s="181">
        <v>31608</v>
      </c>
      <c r="F19" s="181"/>
      <c r="G19" s="181"/>
    </row>
    <row r="20" spans="1:7" s="66" customFormat="1" ht="39.950000000000003" customHeight="1" x14ac:dyDescent="0.2">
      <c r="A20" s="179" t="s">
        <v>20</v>
      </c>
      <c r="B20" s="181">
        <v>7.9</v>
      </c>
      <c r="C20" s="181"/>
      <c r="D20" s="181"/>
      <c r="E20" s="181">
        <v>7.9</v>
      </c>
      <c r="F20" s="181">
        <v>2964</v>
      </c>
      <c r="G20" s="181" t="e">
        <f>F20-#REF!</f>
        <v>#REF!</v>
      </c>
    </row>
    <row r="21" spans="1:7" s="66" customFormat="1" ht="39.950000000000003" customHeight="1" x14ac:dyDescent="0.2">
      <c r="A21" s="178" t="s">
        <v>21</v>
      </c>
      <c r="B21" s="181">
        <v>4143</v>
      </c>
      <c r="C21" s="181"/>
      <c r="D21" s="181"/>
      <c r="E21" s="181">
        <v>4143</v>
      </c>
      <c r="F21" s="181">
        <v>95</v>
      </c>
      <c r="G21" s="181" t="e">
        <f>F21-#REF!</f>
        <v>#REF!</v>
      </c>
    </row>
    <row r="22" spans="1:7" s="66" customFormat="1" ht="39.950000000000003" customHeight="1" x14ac:dyDescent="0.2">
      <c r="A22" s="182" t="s">
        <v>1066</v>
      </c>
      <c r="B22" s="181">
        <v>4651</v>
      </c>
      <c r="C22" s="181"/>
      <c r="D22" s="181"/>
      <c r="E22" s="181">
        <v>4651</v>
      </c>
      <c r="F22" s="181"/>
      <c r="G22" s="181"/>
    </row>
    <row r="23" spans="1:7" s="66" customFormat="1" ht="39.950000000000003" customHeight="1" x14ac:dyDescent="0.2">
      <c r="A23" s="180" t="s">
        <v>699</v>
      </c>
      <c r="B23" s="183">
        <v>1350</v>
      </c>
      <c r="C23" s="183"/>
      <c r="D23" s="181"/>
      <c r="E23" s="183">
        <v>1350</v>
      </c>
      <c r="F23" s="183">
        <v>1366</v>
      </c>
      <c r="G23" s="181" t="e">
        <f>F23-#REF!</f>
        <v>#REF!</v>
      </c>
    </row>
    <row r="24" spans="1:7" s="66" customFormat="1" ht="39.950000000000003" customHeight="1" x14ac:dyDescent="0.2">
      <c r="A24" s="60" t="s">
        <v>11</v>
      </c>
      <c r="B24" s="67">
        <f>SUM(B25:B43)</f>
        <v>2039602.5000000002</v>
      </c>
      <c r="C24" s="67">
        <f>SUM(C25:C43)</f>
        <v>97147.39</v>
      </c>
      <c r="D24" s="67">
        <f>SUM(D25:D43)</f>
        <v>93037.09</v>
      </c>
      <c r="E24" s="67">
        <f>SUM(E25:E43)</f>
        <v>1420240.05</v>
      </c>
      <c r="F24" s="67">
        <f>SUM(F25:F43)</f>
        <v>773125.26099999994</v>
      </c>
      <c r="G24" s="67" t="e">
        <f>F24-#REF!</f>
        <v>#REF!</v>
      </c>
    </row>
    <row r="25" spans="1:7" s="66" customFormat="1" ht="57.75" customHeight="1" x14ac:dyDescent="0.2">
      <c r="A25" s="180" t="s">
        <v>1049</v>
      </c>
      <c r="B25" s="184">
        <v>16794</v>
      </c>
      <c r="C25" s="184"/>
      <c r="D25" s="184"/>
      <c r="E25" s="184">
        <v>16794</v>
      </c>
      <c r="F25" s="184">
        <v>2679</v>
      </c>
      <c r="G25" s="184" t="e">
        <f>F25-#REF!</f>
        <v>#REF!</v>
      </c>
    </row>
    <row r="26" spans="1:7" s="66" customFormat="1" ht="39.950000000000003" customHeight="1" x14ac:dyDescent="0.2">
      <c r="A26" s="180" t="s">
        <v>1053</v>
      </c>
      <c r="B26" s="184">
        <v>213562.1</v>
      </c>
      <c r="C26" s="184"/>
      <c r="D26" s="184"/>
      <c r="E26" s="184">
        <v>227384.6</v>
      </c>
      <c r="F26" s="184"/>
      <c r="G26" s="184"/>
    </row>
    <row r="27" spans="1:7" s="66" customFormat="1" ht="39.950000000000003" customHeight="1" x14ac:dyDescent="0.2">
      <c r="A27" s="180" t="s">
        <v>23</v>
      </c>
      <c r="B27" s="184">
        <v>20243</v>
      </c>
      <c r="C27" s="184"/>
      <c r="D27" s="184"/>
      <c r="E27" s="184">
        <v>20243</v>
      </c>
      <c r="F27" s="184">
        <v>8816.7099999999991</v>
      </c>
      <c r="G27" s="184" t="e">
        <f>F27-#REF!</f>
        <v>#REF!</v>
      </c>
    </row>
    <row r="28" spans="1:7" s="66" customFormat="1" ht="73.5" customHeight="1" x14ac:dyDescent="0.2">
      <c r="A28" s="180" t="s">
        <v>704</v>
      </c>
      <c r="B28" s="184">
        <v>2775.9</v>
      </c>
      <c r="C28" s="184"/>
      <c r="D28" s="184"/>
      <c r="E28" s="184">
        <v>2775.9</v>
      </c>
      <c r="F28" s="184"/>
      <c r="G28" s="184"/>
    </row>
    <row r="29" spans="1:7" s="66" customFormat="1" ht="39.950000000000003" customHeight="1" x14ac:dyDescent="0.2">
      <c r="A29" s="180" t="s">
        <v>24</v>
      </c>
      <c r="B29" s="184">
        <v>12757.3</v>
      </c>
      <c r="C29" s="184"/>
      <c r="D29" s="184"/>
      <c r="E29" s="184">
        <v>14601.75</v>
      </c>
      <c r="F29" s="184">
        <v>73190</v>
      </c>
      <c r="G29" s="184" t="e">
        <f>F29-#REF!</f>
        <v>#REF!</v>
      </c>
    </row>
    <row r="30" spans="1:7" s="66" customFormat="1" ht="39.950000000000003" customHeight="1" x14ac:dyDescent="0.2">
      <c r="A30" s="180" t="s">
        <v>1057</v>
      </c>
      <c r="B30" s="184">
        <v>29730</v>
      </c>
      <c r="C30" s="184"/>
      <c r="D30" s="184"/>
      <c r="E30" s="184">
        <v>0</v>
      </c>
      <c r="F30" s="184"/>
      <c r="G30" s="184"/>
    </row>
    <row r="31" spans="1:7" s="66" customFormat="1" ht="39.950000000000003" customHeight="1" x14ac:dyDescent="0.2">
      <c r="A31" s="180" t="s">
        <v>26</v>
      </c>
      <c r="B31" s="184">
        <v>533815.9</v>
      </c>
      <c r="C31" s="184"/>
      <c r="D31" s="184"/>
      <c r="E31" s="184">
        <v>225622.39999999999</v>
      </c>
      <c r="F31" s="184">
        <v>11719</v>
      </c>
      <c r="G31" s="184" t="e">
        <f>F31-#REF!</f>
        <v>#REF!</v>
      </c>
    </row>
    <row r="32" spans="1:7" s="66" customFormat="1" ht="39.950000000000003" customHeight="1" x14ac:dyDescent="0.2">
      <c r="A32" s="180" t="s">
        <v>29</v>
      </c>
      <c r="B32" s="184">
        <v>3037</v>
      </c>
      <c r="C32" s="184">
        <f>33839-9248</f>
        <v>24591</v>
      </c>
      <c r="D32" s="184">
        <f t="shared" ref="D32:D34" si="0">C32-B32</f>
        <v>21554</v>
      </c>
      <c r="E32" s="184">
        <v>1400</v>
      </c>
      <c r="F32" s="184">
        <v>0</v>
      </c>
      <c r="G32" s="184" t="e">
        <f>F32-#REF!</f>
        <v>#REF!</v>
      </c>
    </row>
    <row r="33" spans="1:7" s="66" customFormat="1" ht="39.950000000000003" customHeight="1" x14ac:dyDescent="0.2">
      <c r="A33" s="180" t="s">
        <v>1047</v>
      </c>
      <c r="B33" s="184">
        <v>0</v>
      </c>
      <c r="C33" s="184"/>
      <c r="D33" s="184"/>
      <c r="E33" s="184">
        <v>1000</v>
      </c>
      <c r="F33" s="184"/>
      <c r="G33" s="184"/>
    </row>
    <row r="34" spans="1:7" s="66" customFormat="1" ht="39.950000000000003" customHeight="1" x14ac:dyDescent="0.2">
      <c r="A34" s="180" t="s">
        <v>30</v>
      </c>
      <c r="B34" s="184">
        <v>1073.3</v>
      </c>
      <c r="C34" s="184">
        <f>72237.69-21997.3+16737+5579</f>
        <v>72556.39</v>
      </c>
      <c r="D34" s="184">
        <f t="shared" si="0"/>
        <v>71483.09</v>
      </c>
      <c r="E34" s="184">
        <v>1073.5</v>
      </c>
      <c r="F34" s="184">
        <f>82404-77378.4+53205.6+17735.2</f>
        <v>75966.400000000009</v>
      </c>
      <c r="G34" s="184" t="e">
        <f>F34-#REF!</f>
        <v>#REF!</v>
      </c>
    </row>
    <row r="35" spans="1:7" s="66" customFormat="1" ht="39.950000000000003" customHeight="1" x14ac:dyDescent="0.2">
      <c r="A35" s="180" t="s">
        <v>1048</v>
      </c>
      <c r="B35" s="184">
        <v>0</v>
      </c>
      <c r="C35" s="184"/>
      <c r="D35" s="184"/>
      <c r="E35" s="184">
        <v>347.7</v>
      </c>
      <c r="F35" s="184"/>
      <c r="G35" s="184"/>
    </row>
    <row r="36" spans="1:7" s="66" customFormat="1" ht="39.950000000000003" customHeight="1" x14ac:dyDescent="0.2">
      <c r="A36" s="180" t="s">
        <v>31</v>
      </c>
      <c r="B36" s="184">
        <v>1968</v>
      </c>
      <c r="C36" s="184"/>
      <c r="D36" s="184"/>
      <c r="E36" s="184">
        <v>378</v>
      </c>
      <c r="F36" s="184">
        <f>403407.091+162364+0.6</f>
        <v>565771.69099999999</v>
      </c>
      <c r="G36" s="184" t="e">
        <f>F36-#REF!</f>
        <v>#REF!</v>
      </c>
    </row>
    <row r="37" spans="1:7" s="66" customFormat="1" ht="39.950000000000003" customHeight="1" x14ac:dyDescent="0.2">
      <c r="A37" s="180" t="s">
        <v>1058</v>
      </c>
      <c r="B37" s="184">
        <v>46289.1</v>
      </c>
      <c r="C37" s="184"/>
      <c r="D37" s="184"/>
      <c r="E37" s="184">
        <v>166258.1</v>
      </c>
      <c r="F37" s="184"/>
      <c r="G37" s="184"/>
    </row>
    <row r="38" spans="1:7" s="66" customFormat="1" ht="39.950000000000003" customHeight="1" x14ac:dyDescent="0.2">
      <c r="A38" s="180" t="s">
        <v>1060</v>
      </c>
      <c r="B38" s="184">
        <v>276048</v>
      </c>
      <c r="C38" s="184"/>
      <c r="D38" s="184"/>
      <c r="E38" s="184">
        <v>0</v>
      </c>
      <c r="F38" s="184"/>
      <c r="G38" s="184"/>
    </row>
    <row r="39" spans="1:7" s="66" customFormat="1" ht="39.950000000000003" customHeight="1" x14ac:dyDescent="0.2">
      <c r="A39" s="180" t="s">
        <v>705</v>
      </c>
      <c r="B39" s="184">
        <v>787524.1</v>
      </c>
      <c r="C39" s="184"/>
      <c r="D39" s="184"/>
      <c r="E39" s="184">
        <v>627636.6</v>
      </c>
      <c r="F39" s="184"/>
      <c r="G39" s="184"/>
    </row>
    <row r="40" spans="1:7" s="66" customFormat="1" ht="39.950000000000003" customHeight="1" x14ac:dyDescent="0.2">
      <c r="A40" s="180" t="s">
        <v>706</v>
      </c>
      <c r="B40" s="184">
        <v>38712.5</v>
      </c>
      <c r="C40" s="184"/>
      <c r="D40" s="184"/>
      <c r="E40" s="184">
        <v>0</v>
      </c>
      <c r="F40" s="184"/>
      <c r="G40" s="184"/>
    </row>
    <row r="41" spans="1:7" s="66" customFormat="1" ht="39.950000000000003" customHeight="1" x14ac:dyDescent="0.2">
      <c r="A41" s="180" t="s">
        <v>702</v>
      </c>
      <c r="B41" s="184">
        <v>25386</v>
      </c>
      <c r="C41" s="184"/>
      <c r="D41" s="184"/>
      <c r="E41" s="184">
        <v>25386</v>
      </c>
      <c r="F41" s="184">
        <v>34982.46</v>
      </c>
      <c r="G41" s="184" t="e">
        <f>F41-#REF!</f>
        <v>#REF!</v>
      </c>
    </row>
    <row r="42" spans="1:7" s="66" customFormat="1" ht="39.950000000000003" customHeight="1" x14ac:dyDescent="0.2">
      <c r="A42" s="180" t="s">
        <v>25</v>
      </c>
      <c r="B42" s="184">
        <v>10111.299999999999</v>
      </c>
      <c r="C42" s="184"/>
      <c r="D42" s="184"/>
      <c r="E42" s="184">
        <v>69407.5</v>
      </c>
      <c r="F42" s="184"/>
      <c r="G42" s="184"/>
    </row>
    <row r="43" spans="1:7" s="66" customFormat="1" ht="39.950000000000003" customHeight="1" x14ac:dyDescent="0.2">
      <c r="A43" s="180" t="s">
        <v>32</v>
      </c>
      <c r="B43" s="184">
        <v>19775</v>
      </c>
      <c r="C43" s="184"/>
      <c r="D43" s="184"/>
      <c r="E43" s="184">
        <v>19931</v>
      </c>
      <c r="F43" s="184">
        <v>0</v>
      </c>
      <c r="G43" s="184" t="e">
        <f>F43-#REF!</f>
        <v>#REF!</v>
      </c>
    </row>
    <row r="44" spans="1:7" s="66" customFormat="1" ht="39.950000000000003" customHeight="1" x14ac:dyDescent="0.2">
      <c r="A44" s="63" t="s">
        <v>12</v>
      </c>
      <c r="B44" s="68">
        <f>B24+B10+0.1</f>
        <v>8150209.5</v>
      </c>
      <c r="C44" s="68">
        <f>C24+C10</f>
        <v>97147.39</v>
      </c>
      <c r="D44" s="68">
        <f>D24+D10</f>
        <v>93037.09</v>
      </c>
      <c r="E44" s="68">
        <f>E24+E10</f>
        <v>7524732.9500000002</v>
      </c>
      <c r="F44" s="68" t="e">
        <f>F10+F24+#REF!</f>
        <v>#REF!</v>
      </c>
      <c r="G44" s="68" t="e">
        <f>F44-#REF!</f>
        <v>#REF!</v>
      </c>
    </row>
  </sheetData>
  <mergeCells count="6">
    <mergeCell ref="A7:A8"/>
    <mergeCell ref="F6:G6"/>
    <mergeCell ref="A5:E5"/>
    <mergeCell ref="A1:E1"/>
    <mergeCell ref="A2:E2"/>
    <mergeCell ref="A3:E3"/>
  </mergeCells>
  <pageMargins left="0.78740157480314965" right="0.39370078740157483" top="0.78740157480314965" bottom="0.78740157480314965" header="0" footer="0"/>
  <pageSetup paperSize="9" scale="65" firstPageNumber="83" fitToHeight="0" orientation="landscape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80" zoomScaleNormal="80" workbookViewId="0">
      <selection activeCell="D4" sqref="D4"/>
    </sheetView>
  </sheetViews>
  <sheetFormatPr defaultRowHeight="12" x14ac:dyDescent="0.2"/>
  <cols>
    <col min="1" max="1" width="5.5703125" style="10" customWidth="1"/>
    <col min="2" max="2" width="5.140625" style="10" customWidth="1"/>
    <col min="3" max="3" width="5" style="10" customWidth="1"/>
    <col min="4" max="4" width="5.140625" style="10" customWidth="1"/>
    <col min="5" max="5" width="5.42578125" style="10" customWidth="1"/>
    <col min="6" max="6" width="5" style="10" customWidth="1"/>
    <col min="7" max="7" width="6.7109375" style="10" customWidth="1"/>
    <col min="8" max="8" width="7.28515625" style="10" customWidth="1"/>
    <col min="9" max="9" width="129.5703125" style="10" customWidth="1"/>
    <col min="10" max="10" width="23.42578125" style="10" hidden="1" customWidth="1"/>
    <col min="11" max="11" width="22.7109375" style="10" customWidth="1"/>
    <col min="12" max="12" width="21.7109375" style="18" hidden="1" customWidth="1"/>
    <col min="13" max="13" width="9.140625" style="10"/>
    <col min="14" max="14" width="9.85546875" style="10" bestFit="1" customWidth="1"/>
    <col min="15" max="256" width="9.140625" style="10"/>
    <col min="257" max="257" width="5.5703125" style="10" customWidth="1"/>
    <col min="258" max="258" width="5.140625" style="10" customWidth="1"/>
    <col min="259" max="259" width="5" style="10" customWidth="1"/>
    <col min="260" max="260" width="5.140625" style="10" customWidth="1"/>
    <col min="261" max="261" width="5.42578125" style="10" customWidth="1"/>
    <col min="262" max="262" width="5" style="10" customWidth="1"/>
    <col min="263" max="263" width="6.7109375" style="10" customWidth="1"/>
    <col min="264" max="264" width="7.28515625" style="10" customWidth="1"/>
    <col min="265" max="265" width="129.5703125" style="10" customWidth="1"/>
    <col min="266" max="266" width="21.7109375" style="10" customWidth="1"/>
    <col min="267" max="268" width="0" style="10" hidden="1" customWidth="1"/>
    <col min="269" max="269" width="9.140625" style="10"/>
    <col min="270" max="270" width="9.85546875" style="10" bestFit="1" customWidth="1"/>
    <col min="271" max="512" width="9.140625" style="10"/>
    <col min="513" max="513" width="5.5703125" style="10" customWidth="1"/>
    <col min="514" max="514" width="5.140625" style="10" customWidth="1"/>
    <col min="515" max="515" width="5" style="10" customWidth="1"/>
    <col min="516" max="516" width="5.140625" style="10" customWidth="1"/>
    <col min="517" max="517" width="5.42578125" style="10" customWidth="1"/>
    <col min="518" max="518" width="5" style="10" customWidth="1"/>
    <col min="519" max="519" width="6.7109375" style="10" customWidth="1"/>
    <col min="520" max="520" width="7.28515625" style="10" customWidth="1"/>
    <col min="521" max="521" width="129.5703125" style="10" customWidth="1"/>
    <col min="522" max="522" width="21.7109375" style="10" customWidth="1"/>
    <col min="523" max="524" width="0" style="10" hidden="1" customWidth="1"/>
    <col min="525" max="525" width="9.140625" style="10"/>
    <col min="526" max="526" width="9.85546875" style="10" bestFit="1" customWidth="1"/>
    <col min="527" max="768" width="9.140625" style="10"/>
    <col min="769" max="769" width="5.5703125" style="10" customWidth="1"/>
    <col min="770" max="770" width="5.140625" style="10" customWidth="1"/>
    <col min="771" max="771" width="5" style="10" customWidth="1"/>
    <col min="772" max="772" width="5.140625" style="10" customWidth="1"/>
    <col min="773" max="773" width="5.42578125" style="10" customWidth="1"/>
    <col min="774" max="774" width="5" style="10" customWidth="1"/>
    <col min="775" max="775" width="6.7109375" style="10" customWidth="1"/>
    <col min="776" max="776" width="7.28515625" style="10" customWidth="1"/>
    <col min="777" max="777" width="129.5703125" style="10" customWidth="1"/>
    <col min="778" max="778" width="21.7109375" style="10" customWidth="1"/>
    <col min="779" max="780" width="0" style="10" hidden="1" customWidth="1"/>
    <col min="781" max="781" width="9.140625" style="10"/>
    <col min="782" max="782" width="9.85546875" style="10" bestFit="1" customWidth="1"/>
    <col min="783" max="1024" width="9.140625" style="10"/>
    <col min="1025" max="1025" width="5.5703125" style="10" customWidth="1"/>
    <col min="1026" max="1026" width="5.140625" style="10" customWidth="1"/>
    <col min="1027" max="1027" width="5" style="10" customWidth="1"/>
    <col min="1028" max="1028" width="5.140625" style="10" customWidth="1"/>
    <col min="1029" max="1029" width="5.42578125" style="10" customWidth="1"/>
    <col min="1030" max="1030" width="5" style="10" customWidth="1"/>
    <col min="1031" max="1031" width="6.7109375" style="10" customWidth="1"/>
    <col min="1032" max="1032" width="7.28515625" style="10" customWidth="1"/>
    <col min="1033" max="1033" width="129.5703125" style="10" customWidth="1"/>
    <col min="1034" max="1034" width="21.7109375" style="10" customWidth="1"/>
    <col min="1035" max="1036" width="0" style="10" hidden="1" customWidth="1"/>
    <col min="1037" max="1037" width="9.140625" style="10"/>
    <col min="1038" max="1038" width="9.85546875" style="10" bestFit="1" customWidth="1"/>
    <col min="1039" max="1280" width="9.140625" style="10"/>
    <col min="1281" max="1281" width="5.5703125" style="10" customWidth="1"/>
    <col min="1282" max="1282" width="5.140625" style="10" customWidth="1"/>
    <col min="1283" max="1283" width="5" style="10" customWidth="1"/>
    <col min="1284" max="1284" width="5.140625" style="10" customWidth="1"/>
    <col min="1285" max="1285" width="5.42578125" style="10" customWidth="1"/>
    <col min="1286" max="1286" width="5" style="10" customWidth="1"/>
    <col min="1287" max="1287" width="6.7109375" style="10" customWidth="1"/>
    <col min="1288" max="1288" width="7.28515625" style="10" customWidth="1"/>
    <col min="1289" max="1289" width="129.5703125" style="10" customWidth="1"/>
    <col min="1290" max="1290" width="21.7109375" style="10" customWidth="1"/>
    <col min="1291" max="1292" width="0" style="10" hidden="1" customWidth="1"/>
    <col min="1293" max="1293" width="9.140625" style="10"/>
    <col min="1294" max="1294" width="9.85546875" style="10" bestFit="1" customWidth="1"/>
    <col min="1295" max="1536" width="9.140625" style="10"/>
    <col min="1537" max="1537" width="5.5703125" style="10" customWidth="1"/>
    <col min="1538" max="1538" width="5.140625" style="10" customWidth="1"/>
    <col min="1539" max="1539" width="5" style="10" customWidth="1"/>
    <col min="1540" max="1540" width="5.140625" style="10" customWidth="1"/>
    <col min="1541" max="1541" width="5.42578125" style="10" customWidth="1"/>
    <col min="1542" max="1542" width="5" style="10" customWidth="1"/>
    <col min="1543" max="1543" width="6.7109375" style="10" customWidth="1"/>
    <col min="1544" max="1544" width="7.28515625" style="10" customWidth="1"/>
    <col min="1545" max="1545" width="129.5703125" style="10" customWidth="1"/>
    <col min="1546" max="1546" width="21.7109375" style="10" customWidth="1"/>
    <col min="1547" max="1548" width="0" style="10" hidden="1" customWidth="1"/>
    <col min="1549" max="1549" width="9.140625" style="10"/>
    <col min="1550" max="1550" width="9.85546875" style="10" bestFit="1" customWidth="1"/>
    <col min="1551" max="1792" width="9.140625" style="10"/>
    <col min="1793" max="1793" width="5.5703125" style="10" customWidth="1"/>
    <col min="1794" max="1794" width="5.140625" style="10" customWidth="1"/>
    <col min="1795" max="1795" width="5" style="10" customWidth="1"/>
    <col min="1796" max="1796" width="5.140625" style="10" customWidth="1"/>
    <col min="1797" max="1797" width="5.42578125" style="10" customWidth="1"/>
    <col min="1798" max="1798" width="5" style="10" customWidth="1"/>
    <col min="1799" max="1799" width="6.7109375" style="10" customWidth="1"/>
    <col min="1800" max="1800" width="7.28515625" style="10" customWidth="1"/>
    <col min="1801" max="1801" width="129.5703125" style="10" customWidth="1"/>
    <col min="1802" max="1802" width="21.7109375" style="10" customWidth="1"/>
    <col min="1803" max="1804" width="0" style="10" hidden="1" customWidth="1"/>
    <col min="1805" max="1805" width="9.140625" style="10"/>
    <col min="1806" max="1806" width="9.85546875" style="10" bestFit="1" customWidth="1"/>
    <col min="1807" max="2048" width="9.140625" style="10"/>
    <col min="2049" max="2049" width="5.5703125" style="10" customWidth="1"/>
    <col min="2050" max="2050" width="5.140625" style="10" customWidth="1"/>
    <col min="2051" max="2051" width="5" style="10" customWidth="1"/>
    <col min="2052" max="2052" width="5.140625" style="10" customWidth="1"/>
    <col min="2053" max="2053" width="5.42578125" style="10" customWidth="1"/>
    <col min="2054" max="2054" width="5" style="10" customWidth="1"/>
    <col min="2055" max="2055" width="6.7109375" style="10" customWidth="1"/>
    <col min="2056" max="2056" width="7.28515625" style="10" customWidth="1"/>
    <col min="2057" max="2057" width="129.5703125" style="10" customWidth="1"/>
    <col min="2058" max="2058" width="21.7109375" style="10" customWidth="1"/>
    <col min="2059" max="2060" width="0" style="10" hidden="1" customWidth="1"/>
    <col min="2061" max="2061" width="9.140625" style="10"/>
    <col min="2062" max="2062" width="9.85546875" style="10" bestFit="1" customWidth="1"/>
    <col min="2063" max="2304" width="9.140625" style="10"/>
    <col min="2305" max="2305" width="5.5703125" style="10" customWidth="1"/>
    <col min="2306" max="2306" width="5.140625" style="10" customWidth="1"/>
    <col min="2307" max="2307" width="5" style="10" customWidth="1"/>
    <col min="2308" max="2308" width="5.140625" style="10" customWidth="1"/>
    <col min="2309" max="2309" width="5.42578125" style="10" customWidth="1"/>
    <col min="2310" max="2310" width="5" style="10" customWidth="1"/>
    <col min="2311" max="2311" width="6.7109375" style="10" customWidth="1"/>
    <col min="2312" max="2312" width="7.28515625" style="10" customWidth="1"/>
    <col min="2313" max="2313" width="129.5703125" style="10" customWidth="1"/>
    <col min="2314" max="2314" width="21.7109375" style="10" customWidth="1"/>
    <col min="2315" max="2316" width="0" style="10" hidden="1" customWidth="1"/>
    <col min="2317" max="2317" width="9.140625" style="10"/>
    <col min="2318" max="2318" width="9.85546875" style="10" bestFit="1" customWidth="1"/>
    <col min="2319" max="2560" width="9.140625" style="10"/>
    <col min="2561" max="2561" width="5.5703125" style="10" customWidth="1"/>
    <col min="2562" max="2562" width="5.140625" style="10" customWidth="1"/>
    <col min="2563" max="2563" width="5" style="10" customWidth="1"/>
    <col min="2564" max="2564" width="5.140625" style="10" customWidth="1"/>
    <col min="2565" max="2565" width="5.42578125" style="10" customWidth="1"/>
    <col min="2566" max="2566" width="5" style="10" customWidth="1"/>
    <col min="2567" max="2567" width="6.7109375" style="10" customWidth="1"/>
    <col min="2568" max="2568" width="7.28515625" style="10" customWidth="1"/>
    <col min="2569" max="2569" width="129.5703125" style="10" customWidth="1"/>
    <col min="2570" max="2570" width="21.7109375" style="10" customWidth="1"/>
    <col min="2571" max="2572" width="0" style="10" hidden="1" customWidth="1"/>
    <col min="2573" max="2573" width="9.140625" style="10"/>
    <col min="2574" max="2574" width="9.85546875" style="10" bestFit="1" customWidth="1"/>
    <col min="2575" max="2816" width="9.140625" style="10"/>
    <col min="2817" max="2817" width="5.5703125" style="10" customWidth="1"/>
    <col min="2818" max="2818" width="5.140625" style="10" customWidth="1"/>
    <col min="2819" max="2819" width="5" style="10" customWidth="1"/>
    <col min="2820" max="2820" width="5.140625" style="10" customWidth="1"/>
    <col min="2821" max="2821" width="5.42578125" style="10" customWidth="1"/>
    <col min="2822" max="2822" width="5" style="10" customWidth="1"/>
    <col min="2823" max="2823" width="6.7109375" style="10" customWidth="1"/>
    <col min="2824" max="2824" width="7.28515625" style="10" customWidth="1"/>
    <col min="2825" max="2825" width="129.5703125" style="10" customWidth="1"/>
    <col min="2826" max="2826" width="21.7109375" style="10" customWidth="1"/>
    <col min="2827" max="2828" width="0" style="10" hidden="1" customWidth="1"/>
    <col min="2829" max="2829" width="9.140625" style="10"/>
    <col min="2830" max="2830" width="9.85546875" style="10" bestFit="1" customWidth="1"/>
    <col min="2831" max="3072" width="9.140625" style="10"/>
    <col min="3073" max="3073" width="5.5703125" style="10" customWidth="1"/>
    <col min="3074" max="3074" width="5.140625" style="10" customWidth="1"/>
    <col min="3075" max="3075" width="5" style="10" customWidth="1"/>
    <col min="3076" max="3076" width="5.140625" style="10" customWidth="1"/>
    <col min="3077" max="3077" width="5.42578125" style="10" customWidth="1"/>
    <col min="3078" max="3078" width="5" style="10" customWidth="1"/>
    <col min="3079" max="3079" width="6.7109375" style="10" customWidth="1"/>
    <col min="3080" max="3080" width="7.28515625" style="10" customWidth="1"/>
    <col min="3081" max="3081" width="129.5703125" style="10" customWidth="1"/>
    <col min="3082" max="3082" width="21.7109375" style="10" customWidth="1"/>
    <col min="3083" max="3084" width="0" style="10" hidden="1" customWidth="1"/>
    <col min="3085" max="3085" width="9.140625" style="10"/>
    <col min="3086" max="3086" width="9.85546875" style="10" bestFit="1" customWidth="1"/>
    <col min="3087" max="3328" width="9.140625" style="10"/>
    <col min="3329" max="3329" width="5.5703125" style="10" customWidth="1"/>
    <col min="3330" max="3330" width="5.140625" style="10" customWidth="1"/>
    <col min="3331" max="3331" width="5" style="10" customWidth="1"/>
    <col min="3332" max="3332" width="5.140625" style="10" customWidth="1"/>
    <col min="3333" max="3333" width="5.42578125" style="10" customWidth="1"/>
    <col min="3334" max="3334" width="5" style="10" customWidth="1"/>
    <col min="3335" max="3335" width="6.7109375" style="10" customWidth="1"/>
    <col min="3336" max="3336" width="7.28515625" style="10" customWidth="1"/>
    <col min="3337" max="3337" width="129.5703125" style="10" customWidth="1"/>
    <col min="3338" max="3338" width="21.7109375" style="10" customWidth="1"/>
    <col min="3339" max="3340" width="0" style="10" hidden="1" customWidth="1"/>
    <col min="3341" max="3341" width="9.140625" style="10"/>
    <col min="3342" max="3342" width="9.85546875" style="10" bestFit="1" customWidth="1"/>
    <col min="3343" max="3584" width="9.140625" style="10"/>
    <col min="3585" max="3585" width="5.5703125" style="10" customWidth="1"/>
    <col min="3586" max="3586" width="5.140625" style="10" customWidth="1"/>
    <col min="3587" max="3587" width="5" style="10" customWidth="1"/>
    <col min="3588" max="3588" width="5.140625" style="10" customWidth="1"/>
    <col min="3589" max="3589" width="5.42578125" style="10" customWidth="1"/>
    <col min="3590" max="3590" width="5" style="10" customWidth="1"/>
    <col min="3591" max="3591" width="6.7109375" style="10" customWidth="1"/>
    <col min="3592" max="3592" width="7.28515625" style="10" customWidth="1"/>
    <col min="3593" max="3593" width="129.5703125" style="10" customWidth="1"/>
    <col min="3594" max="3594" width="21.7109375" style="10" customWidth="1"/>
    <col min="3595" max="3596" width="0" style="10" hidden="1" customWidth="1"/>
    <col min="3597" max="3597" width="9.140625" style="10"/>
    <col min="3598" max="3598" width="9.85546875" style="10" bestFit="1" customWidth="1"/>
    <col min="3599" max="3840" width="9.140625" style="10"/>
    <col min="3841" max="3841" width="5.5703125" style="10" customWidth="1"/>
    <col min="3842" max="3842" width="5.140625" style="10" customWidth="1"/>
    <col min="3843" max="3843" width="5" style="10" customWidth="1"/>
    <col min="3844" max="3844" width="5.140625" style="10" customWidth="1"/>
    <col min="3845" max="3845" width="5.42578125" style="10" customWidth="1"/>
    <col min="3846" max="3846" width="5" style="10" customWidth="1"/>
    <col min="3847" max="3847" width="6.7109375" style="10" customWidth="1"/>
    <col min="3848" max="3848" width="7.28515625" style="10" customWidth="1"/>
    <col min="3849" max="3849" width="129.5703125" style="10" customWidth="1"/>
    <col min="3850" max="3850" width="21.7109375" style="10" customWidth="1"/>
    <col min="3851" max="3852" width="0" style="10" hidden="1" customWidth="1"/>
    <col min="3853" max="3853" width="9.140625" style="10"/>
    <col min="3854" max="3854" width="9.85546875" style="10" bestFit="1" customWidth="1"/>
    <col min="3855" max="4096" width="9.140625" style="10"/>
    <col min="4097" max="4097" width="5.5703125" style="10" customWidth="1"/>
    <col min="4098" max="4098" width="5.140625" style="10" customWidth="1"/>
    <col min="4099" max="4099" width="5" style="10" customWidth="1"/>
    <col min="4100" max="4100" width="5.140625" style="10" customWidth="1"/>
    <col min="4101" max="4101" width="5.42578125" style="10" customWidth="1"/>
    <col min="4102" max="4102" width="5" style="10" customWidth="1"/>
    <col min="4103" max="4103" width="6.7109375" style="10" customWidth="1"/>
    <col min="4104" max="4104" width="7.28515625" style="10" customWidth="1"/>
    <col min="4105" max="4105" width="129.5703125" style="10" customWidth="1"/>
    <col min="4106" max="4106" width="21.7109375" style="10" customWidth="1"/>
    <col min="4107" max="4108" width="0" style="10" hidden="1" customWidth="1"/>
    <col min="4109" max="4109" width="9.140625" style="10"/>
    <col min="4110" max="4110" width="9.85546875" style="10" bestFit="1" customWidth="1"/>
    <col min="4111" max="4352" width="9.140625" style="10"/>
    <col min="4353" max="4353" width="5.5703125" style="10" customWidth="1"/>
    <col min="4354" max="4354" width="5.140625" style="10" customWidth="1"/>
    <col min="4355" max="4355" width="5" style="10" customWidth="1"/>
    <col min="4356" max="4356" width="5.140625" style="10" customWidth="1"/>
    <col min="4357" max="4357" width="5.42578125" style="10" customWidth="1"/>
    <col min="4358" max="4358" width="5" style="10" customWidth="1"/>
    <col min="4359" max="4359" width="6.7109375" style="10" customWidth="1"/>
    <col min="4360" max="4360" width="7.28515625" style="10" customWidth="1"/>
    <col min="4361" max="4361" width="129.5703125" style="10" customWidth="1"/>
    <col min="4362" max="4362" width="21.7109375" style="10" customWidth="1"/>
    <col min="4363" max="4364" width="0" style="10" hidden="1" customWidth="1"/>
    <col min="4365" max="4365" width="9.140625" style="10"/>
    <col min="4366" max="4366" width="9.85546875" style="10" bestFit="1" customWidth="1"/>
    <col min="4367" max="4608" width="9.140625" style="10"/>
    <col min="4609" max="4609" width="5.5703125" style="10" customWidth="1"/>
    <col min="4610" max="4610" width="5.140625" style="10" customWidth="1"/>
    <col min="4611" max="4611" width="5" style="10" customWidth="1"/>
    <col min="4612" max="4612" width="5.140625" style="10" customWidth="1"/>
    <col min="4613" max="4613" width="5.42578125" style="10" customWidth="1"/>
    <col min="4614" max="4614" width="5" style="10" customWidth="1"/>
    <col min="4615" max="4615" width="6.7109375" style="10" customWidth="1"/>
    <col min="4616" max="4616" width="7.28515625" style="10" customWidth="1"/>
    <col min="4617" max="4617" width="129.5703125" style="10" customWidth="1"/>
    <col min="4618" max="4618" width="21.7109375" style="10" customWidth="1"/>
    <col min="4619" max="4620" width="0" style="10" hidden="1" customWidth="1"/>
    <col min="4621" max="4621" width="9.140625" style="10"/>
    <col min="4622" max="4622" width="9.85546875" style="10" bestFit="1" customWidth="1"/>
    <col min="4623" max="4864" width="9.140625" style="10"/>
    <col min="4865" max="4865" width="5.5703125" style="10" customWidth="1"/>
    <col min="4866" max="4866" width="5.140625" style="10" customWidth="1"/>
    <col min="4867" max="4867" width="5" style="10" customWidth="1"/>
    <col min="4868" max="4868" width="5.140625" style="10" customWidth="1"/>
    <col min="4869" max="4869" width="5.42578125" style="10" customWidth="1"/>
    <col min="4870" max="4870" width="5" style="10" customWidth="1"/>
    <col min="4871" max="4871" width="6.7109375" style="10" customWidth="1"/>
    <col min="4872" max="4872" width="7.28515625" style="10" customWidth="1"/>
    <col min="4873" max="4873" width="129.5703125" style="10" customWidth="1"/>
    <col min="4874" max="4874" width="21.7109375" style="10" customWidth="1"/>
    <col min="4875" max="4876" width="0" style="10" hidden="1" customWidth="1"/>
    <col min="4877" max="4877" width="9.140625" style="10"/>
    <col min="4878" max="4878" width="9.85546875" style="10" bestFit="1" customWidth="1"/>
    <col min="4879" max="5120" width="9.140625" style="10"/>
    <col min="5121" max="5121" width="5.5703125" style="10" customWidth="1"/>
    <col min="5122" max="5122" width="5.140625" style="10" customWidth="1"/>
    <col min="5123" max="5123" width="5" style="10" customWidth="1"/>
    <col min="5124" max="5124" width="5.140625" style="10" customWidth="1"/>
    <col min="5125" max="5125" width="5.42578125" style="10" customWidth="1"/>
    <col min="5126" max="5126" width="5" style="10" customWidth="1"/>
    <col min="5127" max="5127" width="6.7109375" style="10" customWidth="1"/>
    <col min="5128" max="5128" width="7.28515625" style="10" customWidth="1"/>
    <col min="5129" max="5129" width="129.5703125" style="10" customWidth="1"/>
    <col min="5130" max="5130" width="21.7109375" style="10" customWidth="1"/>
    <col min="5131" max="5132" width="0" style="10" hidden="1" customWidth="1"/>
    <col min="5133" max="5133" width="9.140625" style="10"/>
    <col min="5134" max="5134" width="9.85546875" style="10" bestFit="1" customWidth="1"/>
    <col min="5135" max="5376" width="9.140625" style="10"/>
    <col min="5377" max="5377" width="5.5703125" style="10" customWidth="1"/>
    <col min="5378" max="5378" width="5.140625" style="10" customWidth="1"/>
    <col min="5379" max="5379" width="5" style="10" customWidth="1"/>
    <col min="5380" max="5380" width="5.140625" style="10" customWidth="1"/>
    <col min="5381" max="5381" width="5.42578125" style="10" customWidth="1"/>
    <col min="5382" max="5382" width="5" style="10" customWidth="1"/>
    <col min="5383" max="5383" width="6.7109375" style="10" customWidth="1"/>
    <col min="5384" max="5384" width="7.28515625" style="10" customWidth="1"/>
    <col min="5385" max="5385" width="129.5703125" style="10" customWidth="1"/>
    <col min="5386" max="5386" width="21.7109375" style="10" customWidth="1"/>
    <col min="5387" max="5388" width="0" style="10" hidden="1" customWidth="1"/>
    <col min="5389" max="5389" width="9.140625" style="10"/>
    <col min="5390" max="5390" width="9.85546875" style="10" bestFit="1" customWidth="1"/>
    <col min="5391" max="5632" width="9.140625" style="10"/>
    <col min="5633" max="5633" width="5.5703125" style="10" customWidth="1"/>
    <col min="5634" max="5634" width="5.140625" style="10" customWidth="1"/>
    <col min="5635" max="5635" width="5" style="10" customWidth="1"/>
    <col min="5636" max="5636" width="5.140625" style="10" customWidth="1"/>
    <col min="5637" max="5637" width="5.42578125" style="10" customWidth="1"/>
    <col min="5638" max="5638" width="5" style="10" customWidth="1"/>
    <col min="5639" max="5639" width="6.7109375" style="10" customWidth="1"/>
    <col min="5640" max="5640" width="7.28515625" style="10" customWidth="1"/>
    <col min="5641" max="5641" width="129.5703125" style="10" customWidth="1"/>
    <col min="5642" max="5642" width="21.7109375" style="10" customWidth="1"/>
    <col min="5643" max="5644" width="0" style="10" hidden="1" customWidth="1"/>
    <col min="5645" max="5645" width="9.140625" style="10"/>
    <col min="5646" max="5646" width="9.85546875" style="10" bestFit="1" customWidth="1"/>
    <col min="5647" max="5888" width="9.140625" style="10"/>
    <col min="5889" max="5889" width="5.5703125" style="10" customWidth="1"/>
    <col min="5890" max="5890" width="5.140625" style="10" customWidth="1"/>
    <col min="5891" max="5891" width="5" style="10" customWidth="1"/>
    <col min="5892" max="5892" width="5.140625" style="10" customWidth="1"/>
    <col min="5893" max="5893" width="5.42578125" style="10" customWidth="1"/>
    <col min="5894" max="5894" width="5" style="10" customWidth="1"/>
    <col min="5895" max="5895" width="6.7109375" style="10" customWidth="1"/>
    <col min="5896" max="5896" width="7.28515625" style="10" customWidth="1"/>
    <col min="5897" max="5897" width="129.5703125" style="10" customWidth="1"/>
    <col min="5898" max="5898" width="21.7109375" style="10" customWidth="1"/>
    <col min="5899" max="5900" width="0" style="10" hidden="1" customWidth="1"/>
    <col min="5901" max="5901" width="9.140625" style="10"/>
    <col min="5902" max="5902" width="9.85546875" style="10" bestFit="1" customWidth="1"/>
    <col min="5903" max="6144" width="9.140625" style="10"/>
    <col min="6145" max="6145" width="5.5703125" style="10" customWidth="1"/>
    <col min="6146" max="6146" width="5.140625" style="10" customWidth="1"/>
    <col min="6147" max="6147" width="5" style="10" customWidth="1"/>
    <col min="6148" max="6148" width="5.140625" style="10" customWidth="1"/>
    <col min="6149" max="6149" width="5.42578125" style="10" customWidth="1"/>
    <col min="6150" max="6150" width="5" style="10" customWidth="1"/>
    <col min="6151" max="6151" width="6.7109375" style="10" customWidth="1"/>
    <col min="6152" max="6152" width="7.28515625" style="10" customWidth="1"/>
    <col min="6153" max="6153" width="129.5703125" style="10" customWidth="1"/>
    <col min="6154" max="6154" width="21.7109375" style="10" customWidth="1"/>
    <col min="6155" max="6156" width="0" style="10" hidden="1" customWidth="1"/>
    <col min="6157" max="6157" width="9.140625" style="10"/>
    <col min="6158" max="6158" width="9.85546875" style="10" bestFit="1" customWidth="1"/>
    <col min="6159" max="6400" width="9.140625" style="10"/>
    <col min="6401" max="6401" width="5.5703125" style="10" customWidth="1"/>
    <col min="6402" max="6402" width="5.140625" style="10" customWidth="1"/>
    <col min="6403" max="6403" width="5" style="10" customWidth="1"/>
    <col min="6404" max="6404" width="5.140625" style="10" customWidth="1"/>
    <col min="6405" max="6405" width="5.42578125" style="10" customWidth="1"/>
    <col min="6406" max="6406" width="5" style="10" customWidth="1"/>
    <col min="6407" max="6407" width="6.7109375" style="10" customWidth="1"/>
    <col min="6408" max="6408" width="7.28515625" style="10" customWidth="1"/>
    <col min="6409" max="6409" width="129.5703125" style="10" customWidth="1"/>
    <col min="6410" max="6410" width="21.7109375" style="10" customWidth="1"/>
    <col min="6411" max="6412" width="0" style="10" hidden="1" customWidth="1"/>
    <col min="6413" max="6413" width="9.140625" style="10"/>
    <col min="6414" max="6414" width="9.85546875" style="10" bestFit="1" customWidth="1"/>
    <col min="6415" max="6656" width="9.140625" style="10"/>
    <col min="6657" max="6657" width="5.5703125" style="10" customWidth="1"/>
    <col min="6658" max="6658" width="5.140625" style="10" customWidth="1"/>
    <col min="6659" max="6659" width="5" style="10" customWidth="1"/>
    <col min="6660" max="6660" width="5.140625" style="10" customWidth="1"/>
    <col min="6661" max="6661" width="5.42578125" style="10" customWidth="1"/>
    <col min="6662" max="6662" width="5" style="10" customWidth="1"/>
    <col min="6663" max="6663" width="6.7109375" style="10" customWidth="1"/>
    <col min="6664" max="6664" width="7.28515625" style="10" customWidth="1"/>
    <col min="6665" max="6665" width="129.5703125" style="10" customWidth="1"/>
    <col min="6666" max="6666" width="21.7109375" style="10" customWidth="1"/>
    <col min="6667" max="6668" width="0" style="10" hidden="1" customWidth="1"/>
    <col min="6669" max="6669" width="9.140625" style="10"/>
    <col min="6670" max="6670" width="9.85546875" style="10" bestFit="1" customWidth="1"/>
    <col min="6671" max="6912" width="9.140625" style="10"/>
    <col min="6913" max="6913" width="5.5703125" style="10" customWidth="1"/>
    <col min="6914" max="6914" width="5.140625" style="10" customWidth="1"/>
    <col min="6915" max="6915" width="5" style="10" customWidth="1"/>
    <col min="6916" max="6916" width="5.140625" style="10" customWidth="1"/>
    <col min="6917" max="6917" width="5.42578125" style="10" customWidth="1"/>
    <col min="6918" max="6918" width="5" style="10" customWidth="1"/>
    <col min="6919" max="6919" width="6.7109375" style="10" customWidth="1"/>
    <col min="6920" max="6920" width="7.28515625" style="10" customWidth="1"/>
    <col min="6921" max="6921" width="129.5703125" style="10" customWidth="1"/>
    <col min="6922" max="6922" width="21.7109375" style="10" customWidth="1"/>
    <col min="6923" max="6924" width="0" style="10" hidden="1" customWidth="1"/>
    <col min="6925" max="6925" width="9.140625" style="10"/>
    <col min="6926" max="6926" width="9.85546875" style="10" bestFit="1" customWidth="1"/>
    <col min="6927" max="7168" width="9.140625" style="10"/>
    <col min="7169" max="7169" width="5.5703125" style="10" customWidth="1"/>
    <col min="7170" max="7170" width="5.140625" style="10" customWidth="1"/>
    <col min="7171" max="7171" width="5" style="10" customWidth="1"/>
    <col min="7172" max="7172" width="5.140625" style="10" customWidth="1"/>
    <col min="7173" max="7173" width="5.42578125" style="10" customWidth="1"/>
    <col min="7174" max="7174" width="5" style="10" customWidth="1"/>
    <col min="7175" max="7175" width="6.7109375" style="10" customWidth="1"/>
    <col min="7176" max="7176" width="7.28515625" style="10" customWidth="1"/>
    <col min="7177" max="7177" width="129.5703125" style="10" customWidth="1"/>
    <col min="7178" max="7178" width="21.7109375" style="10" customWidth="1"/>
    <col min="7179" max="7180" width="0" style="10" hidden="1" customWidth="1"/>
    <col min="7181" max="7181" width="9.140625" style="10"/>
    <col min="7182" max="7182" width="9.85546875" style="10" bestFit="1" customWidth="1"/>
    <col min="7183" max="7424" width="9.140625" style="10"/>
    <col min="7425" max="7425" width="5.5703125" style="10" customWidth="1"/>
    <col min="7426" max="7426" width="5.140625" style="10" customWidth="1"/>
    <col min="7427" max="7427" width="5" style="10" customWidth="1"/>
    <col min="7428" max="7428" width="5.140625" style="10" customWidth="1"/>
    <col min="7429" max="7429" width="5.42578125" style="10" customWidth="1"/>
    <col min="7430" max="7430" width="5" style="10" customWidth="1"/>
    <col min="7431" max="7431" width="6.7109375" style="10" customWidth="1"/>
    <col min="7432" max="7432" width="7.28515625" style="10" customWidth="1"/>
    <col min="7433" max="7433" width="129.5703125" style="10" customWidth="1"/>
    <col min="7434" max="7434" width="21.7109375" style="10" customWidth="1"/>
    <col min="7435" max="7436" width="0" style="10" hidden="1" customWidth="1"/>
    <col min="7437" max="7437" width="9.140625" style="10"/>
    <col min="7438" max="7438" width="9.85546875" style="10" bestFit="1" customWidth="1"/>
    <col min="7439" max="7680" width="9.140625" style="10"/>
    <col min="7681" max="7681" width="5.5703125" style="10" customWidth="1"/>
    <col min="7682" max="7682" width="5.140625" style="10" customWidth="1"/>
    <col min="7683" max="7683" width="5" style="10" customWidth="1"/>
    <col min="7684" max="7684" width="5.140625" style="10" customWidth="1"/>
    <col min="7685" max="7685" width="5.42578125" style="10" customWidth="1"/>
    <col min="7686" max="7686" width="5" style="10" customWidth="1"/>
    <col min="7687" max="7687" width="6.7109375" style="10" customWidth="1"/>
    <col min="7688" max="7688" width="7.28515625" style="10" customWidth="1"/>
    <col min="7689" max="7689" width="129.5703125" style="10" customWidth="1"/>
    <col min="7690" max="7690" width="21.7109375" style="10" customWidth="1"/>
    <col min="7691" max="7692" width="0" style="10" hidden="1" customWidth="1"/>
    <col min="7693" max="7693" width="9.140625" style="10"/>
    <col min="7694" max="7694" width="9.85546875" style="10" bestFit="1" customWidth="1"/>
    <col min="7695" max="7936" width="9.140625" style="10"/>
    <col min="7937" max="7937" width="5.5703125" style="10" customWidth="1"/>
    <col min="7938" max="7938" width="5.140625" style="10" customWidth="1"/>
    <col min="7939" max="7939" width="5" style="10" customWidth="1"/>
    <col min="7940" max="7940" width="5.140625" style="10" customWidth="1"/>
    <col min="7941" max="7941" width="5.42578125" style="10" customWidth="1"/>
    <col min="7942" max="7942" width="5" style="10" customWidth="1"/>
    <col min="7943" max="7943" width="6.7109375" style="10" customWidth="1"/>
    <col min="7944" max="7944" width="7.28515625" style="10" customWidth="1"/>
    <col min="7945" max="7945" width="129.5703125" style="10" customWidth="1"/>
    <col min="7946" max="7946" width="21.7109375" style="10" customWidth="1"/>
    <col min="7947" max="7948" width="0" style="10" hidden="1" customWidth="1"/>
    <col min="7949" max="7949" width="9.140625" style="10"/>
    <col min="7950" max="7950" width="9.85546875" style="10" bestFit="1" customWidth="1"/>
    <col min="7951" max="8192" width="9.140625" style="10"/>
    <col min="8193" max="8193" width="5.5703125" style="10" customWidth="1"/>
    <col min="8194" max="8194" width="5.140625" style="10" customWidth="1"/>
    <col min="8195" max="8195" width="5" style="10" customWidth="1"/>
    <col min="8196" max="8196" width="5.140625" style="10" customWidth="1"/>
    <col min="8197" max="8197" width="5.42578125" style="10" customWidth="1"/>
    <col min="8198" max="8198" width="5" style="10" customWidth="1"/>
    <col min="8199" max="8199" width="6.7109375" style="10" customWidth="1"/>
    <col min="8200" max="8200" width="7.28515625" style="10" customWidth="1"/>
    <col min="8201" max="8201" width="129.5703125" style="10" customWidth="1"/>
    <col min="8202" max="8202" width="21.7109375" style="10" customWidth="1"/>
    <col min="8203" max="8204" width="0" style="10" hidden="1" customWidth="1"/>
    <col min="8205" max="8205" width="9.140625" style="10"/>
    <col min="8206" max="8206" width="9.85546875" style="10" bestFit="1" customWidth="1"/>
    <col min="8207" max="8448" width="9.140625" style="10"/>
    <col min="8449" max="8449" width="5.5703125" style="10" customWidth="1"/>
    <col min="8450" max="8450" width="5.140625" style="10" customWidth="1"/>
    <col min="8451" max="8451" width="5" style="10" customWidth="1"/>
    <col min="8452" max="8452" width="5.140625" style="10" customWidth="1"/>
    <col min="8453" max="8453" width="5.42578125" style="10" customWidth="1"/>
    <col min="8454" max="8454" width="5" style="10" customWidth="1"/>
    <col min="8455" max="8455" width="6.7109375" style="10" customWidth="1"/>
    <col min="8456" max="8456" width="7.28515625" style="10" customWidth="1"/>
    <col min="8457" max="8457" width="129.5703125" style="10" customWidth="1"/>
    <col min="8458" max="8458" width="21.7109375" style="10" customWidth="1"/>
    <col min="8459" max="8460" width="0" style="10" hidden="1" customWidth="1"/>
    <col min="8461" max="8461" width="9.140625" style="10"/>
    <col min="8462" max="8462" width="9.85546875" style="10" bestFit="1" customWidth="1"/>
    <col min="8463" max="8704" width="9.140625" style="10"/>
    <col min="8705" max="8705" width="5.5703125" style="10" customWidth="1"/>
    <col min="8706" max="8706" width="5.140625" style="10" customWidth="1"/>
    <col min="8707" max="8707" width="5" style="10" customWidth="1"/>
    <col min="8708" max="8708" width="5.140625" style="10" customWidth="1"/>
    <col min="8709" max="8709" width="5.42578125" style="10" customWidth="1"/>
    <col min="8710" max="8710" width="5" style="10" customWidth="1"/>
    <col min="8711" max="8711" width="6.7109375" style="10" customWidth="1"/>
    <col min="8712" max="8712" width="7.28515625" style="10" customWidth="1"/>
    <col min="8713" max="8713" width="129.5703125" style="10" customWidth="1"/>
    <col min="8714" max="8714" width="21.7109375" style="10" customWidth="1"/>
    <col min="8715" max="8716" width="0" style="10" hidden="1" customWidth="1"/>
    <col min="8717" max="8717" width="9.140625" style="10"/>
    <col min="8718" max="8718" width="9.85546875" style="10" bestFit="1" customWidth="1"/>
    <col min="8719" max="8960" width="9.140625" style="10"/>
    <col min="8961" max="8961" width="5.5703125" style="10" customWidth="1"/>
    <col min="8962" max="8962" width="5.140625" style="10" customWidth="1"/>
    <col min="8963" max="8963" width="5" style="10" customWidth="1"/>
    <col min="8964" max="8964" width="5.140625" style="10" customWidth="1"/>
    <col min="8965" max="8965" width="5.42578125" style="10" customWidth="1"/>
    <col min="8966" max="8966" width="5" style="10" customWidth="1"/>
    <col min="8967" max="8967" width="6.7109375" style="10" customWidth="1"/>
    <col min="8968" max="8968" width="7.28515625" style="10" customWidth="1"/>
    <col min="8969" max="8969" width="129.5703125" style="10" customWidth="1"/>
    <col min="8970" max="8970" width="21.7109375" style="10" customWidth="1"/>
    <col min="8971" max="8972" width="0" style="10" hidden="1" customWidth="1"/>
    <col min="8973" max="8973" width="9.140625" style="10"/>
    <col min="8974" max="8974" width="9.85546875" style="10" bestFit="1" customWidth="1"/>
    <col min="8975" max="9216" width="9.140625" style="10"/>
    <col min="9217" max="9217" width="5.5703125" style="10" customWidth="1"/>
    <col min="9218" max="9218" width="5.140625" style="10" customWidth="1"/>
    <col min="9219" max="9219" width="5" style="10" customWidth="1"/>
    <col min="9220" max="9220" width="5.140625" style="10" customWidth="1"/>
    <col min="9221" max="9221" width="5.42578125" style="10" customWidth="1"/>
    <col min="9222" max="9222" width="5" style="10" customWidth="1"/>
    <col min="9223" max="9223" width="6.7109375" style="10" customWidth="1"/>
    <col min="9224" max="9224" width="7.28515625" style="10" customWidth="1"/>
    <col min="9225" max="9225" width="129.5703125" style="10" customWidth="1"/>
    <col min="9226" max="9226" width="21.7109375" style="10" customWidth="1"/>
    <col min="9227" max="9228" width="0" style="10" hidden="1" customWidth="1"/>
    <col min="9229" max="9229" width="9.140625" style="10"/>
    <col min="9230" max="9230" width="9.85546875" style="10" bestFit="1" customWidth="1"/>
    <col min="9231" max="9472" width="9.140625" style="10"/>
    <col min="9473" max="9473" width="5.5703125" style="10" customWidth="1"/>
    <col min="9474" max="9474" width="5.140625" style="10" customWidth="1"/>
    <col min="9475" max="9475" width="5" style="10" customWidth="1"/>
    <col min="9476" max="9476" width="5.140625" style="10" customWidth="1"/>
    <col min="9477" max="9477" width="5.42578125" style="10" customWidth="1"/>
    <col min="9478" max="9478" width="5" style="10" customWidth="1"/>
    <col min="9479" max="9479" width="6.7109375" style="10" customWidth="1"/>
    <col min="9480" max="9480" width="7.28515625" style="10" customWidth="1"/>
    <col min="9481" max="9481" width="129.5703125" style="10" customWidth="1"/>
    <col min="9482" max="9482" width="21.7109375" style="10" customWidth="1"/>
    <col min="9483" max="9484" width="0" style="10" hidden="1" customWidth="1"/>
    <col min="9485" max="9485" width="9.140625" style="10"/>
    <col min="9486" max="9486" width="9.85546875" style="10" bestFit="1" customWidth="1"/>
    <col min="9487" max="9728" width="9.140625" style="10"/>
    <col min="9729" max="9729" width="5.5703125" style="10" customWidth="1"/>
    <col min="9730" max="9730" width="5.140625" style="10" customWidth="1"/>
    <col min="9731" max="9731" width="5" style="10" customWidth="1"/>
    <col min="9732" max="9732" width="5.140625" style="10" customWidth="1"/>
    <col min="9733" max="9733" width="5.42578125" style="10" customWidth="1"/>
    <col min="9734" max="9734" width="5" style="10" customWidth="1"/>
    <col min="9735" max="9735" width="6.7109375" style="10" customWidth="1"/>
    <col min="9736" max="9736" width="7.28515625" style="10" customWidth="1"/>
    <col min="9737" max="9737" width="129.5703125" style="10" customWidth="1"/>
    <col min="9738" max="9738" width="21.7109375" style="10" customWidth="1"/>
    <col min="9739" max="9740" width="0" style="10" hidden="1" customWidth="1"/>
    <col min="9741" max="9741" width="9.140625" style="10"/>
    <col min="9742" max="9742" width="9.85546875" style="10" bestFit="1" customWidth="1"/>
    <col min="9743" max="9984" width="9.140625" style="10"/>
    <col min="9985" max="9985" width="5.5703125" style="10" customWidth="1"/>
    <col min="9986" max="9986" width="5.140625" style="10" customWidth="1"/>
    <col min="9987" max="9987" width="5" style="10" customWidth="1"/>
    <col min="9988" max="9988" width="5.140625" style="10" customWidth="1"/>
    <col min="9989" max="9989" width="5.42578125" style="10" customWidth="1"/>
    <col min="9990" max="9990" width="5" style="10" customWidth="1"/>
    <col min="9991" max="9991" width="6.7109375" style="10" customWidth="1"/>
    <col min="9992" max="9992" width="7.28515625" style="10" customWidth="1"/>
    <col min="9993" max="9993" width="129.5703125" style="10" customWidth="1"/>
    <col min="9994" max="9994" width="21.7109375" style="10" customWidth="1"/>
    <col min="9995" max="9996" width="0" style="10" hidden="1" customWidth="1"/>
    <col min="9997" max="9997" width="9.140625" style="10"/>
    <col min="9998" max="9998" width="9.85546875" style="10" bestFit="1" customWidth="1"/>
    <col min="9999" max="10240" width="9.140625" style="10"/>
    <col min="10241" max="10241" width="5.5703125" style="10" customWidth="1"/>
    <col min="10242" max="10242" width="5.140625" style="10" customWidth="1"/>
    <col min="10243" max="10243" width="5" style="10" customWidth="1"/>
    <col min="10244" max="10244" width="5.140625" style="10" customWidth="1"/>
    <col min="10245" max="10245" width="5.42578125" style="10" customWidth="1"/>
    <col min="10246" max="10246" width="5" style="10" customWidth="1"/>
    <col min="10247" max="10247" width="6.7109375" style="10" customWidth="1"/>
    <col min="10248" max="10248" width="7.28515625" style="10" customWidth="1"/>
    <col min="10249" max="10249" width="129.5703125" style="10" customWidth="1"/>
    <col min="10250" max="10250" width="21.7109375" style="10" customWidth="1"/>
    <col min="10251" max="10252" width="0" style="10" hidden="1" customWidth="1"/>
    <col min="10253" max="10253" width="9.140625" style="10"/>
    <col min="10254" max="10254" width="9.85546875" style="10" bestFit="1" customWidth="1"/>
    <col min="10255" max="10496" width="9.140625" style="10"/>
    <col min="10497" max="10497" width="5.5703125" style="10" customWidth="1"/>
    <col min="10498" max="10498" width="5.140625" style="10" customWidth="1"/>
    <col min="10499" max="10499" width="5" style="10" customWidth="1"/>
    <col min="10500" max="10500" width="5.140625" style="10" customWidth="1"/>
    <col min="10501" max="10501" width="5.42578125" style="10" customWidth="1"/>
    <col min="10502" max="10502" width="5" style="10" customWidth="1"/>
    <col min="10503" max="10503" width="6.7109375" style="10" customWidth="1"/>
    <col min="10504" max="10504" width="7.28515625" style="10" customWidth="1"/>
    <col min="10505" max="10505" width="129.5703125" style="10" customWidth="1"/>
    <col min="10506" max="10506" width="21.7109375" style="10" customWidth="1"/>
    <col min="10507" max="10508" width="0" style="10" hidden="1" customWidth="1"/>
    <col min="10509" max="10509" width="9.140625" style="10"/>
    <col min="10510" max="10510" width="9.85546875" style="10" bestFit="1" customWidth="1"/>
    <col min="10511" max="10752" width="9.140625" style="10"/>
    <col min="10753" max="10753" width="5.5703125" style="10" customWidth="1"/>
    <col min="10754" max="10754" width="5.140625" style="10" customWidth="1"/>
    <col min="10755" max="10755" width="5" style="10" customWidth="1"/>
    <col min="10756" max="10756" width="5.140625" style="10" customWidth="1"/>
    <col min="10757" max="10757" width="5.42578125" style="10" customWidth="1"/>
    <col min="10758" max="10758" width="5" style="10" customWidth="1"/>
    <col min="10759" max="10759" width="6.7109375" style="10" customWidth="1"/>
    <col min="10760" max="10760" width="7.28515625" style="10" customWidth="1"/>
    <col min="10761" max="10761" width="129.5703125" style="10" customWidth="1"/>
    <col min="10762" max="10762" width="21.7109375" style="10" customWidth="1"/>
    <col min="10763" max="10764" width="0" style="10" hidden="1" customWidth="1"/>
    <col min="10765" max="10765" width="9.140625" style="10"/>
    <col min="10766" max="10766" width="9.85546875" style="10" bestFit="1" customWidth="1"/>
    <col min="10767" max="11008" width="9.140625" style="10"/>
    <col min="11009" max="11009" width="5.5703125" style="10" customWidth="1"/>
    <col min="11010" max="11010" width="5.140625" style="10" customWidth="1"/>
    <col min="11011" max="11011" width="5" style="10" customWidth="1"/>
    <col min="11012" max="11012" width="5.140625" style="10" customWidth="1"/>
    <col min="11013" max="11013" width="5.42578125" style="10" customWidth="1"/>
    <col min="11014" max="11014" width="5" style="10" customWidth="1"/>
    <col min="11015" max="11015" width="6.7109375" style="10" customWidth="1"/>
    <col min="11016" max="11016" width="7.28515625" style="10" customWidth="1"/>
    <col min="11017" max="11017" width="129.5703125" style="10" customWidth="1"/>
    <col min="11018" max="11018" width="21.7109375" style="10" customWidth="1"/>
    <col min="11019" max="11020" width="0" style="10" hidden="1" customWidth="1"/>
    <col min="11021" max="11021" width="9.140625" style="10"/>
    <col min="11022" max="11022" width="9.85546875" style="10" bestFit="1" customWidth="1"/>
    <col min="11023" max="11264" width="9.140625" style="10"/>
    <col min="11265" max="11265" width="5.5703125" style="10" customWidth="1"/>
    <col min="11266" max="11266" width="5.140625" style="10" customWidth="1"/>
    <col min="11267" max="11267" width="5" style="10" customWidth="1"/>
    <col min="11268" max="11268" width="5.140625" style="10" customWidth="1"/>
    <col min="11269" max="11269" width="5.42578125" style="10" customWidth="1"/>
    <col min="11270" max="11270" width="5" style="10" customWidth="1"/>
    <col min="11271" max="11271" width="6.7109375" style="10" customWidth="1"/>
    <col min="11272" max="11272" width="7.28515625" style="10" customWidth="1"/>
    <col min="11273" max="11273" width="129.5703125" style="10" customWidth="1"/>
    <col min="11274" max="11274" width="21.7109375" style="10" customWidth="1"/>
    <col min="11275" max="11276" width="0" style="10" hidden="1" customWidth="1"/>
    <col min="11277" max="11277" width="9.140625" style="10"/>
    <col min="11278" max="11278" width="9.85546875" style="10" bestFit="1" customWidth="1"/>
    <col min="11279" max="11520" width="9.140625" style="10"/>
    <col min="11521" max="11521" width="5.5703125" style="10" customWidth="1"/>
    <col min="11522" max="11522" width="5.140625" style="10" customWidth="1"/>
    <col min="11523" max="11523" width="5" style="10" customWidth="1"/>
    <col min="11524" max="11524" width="5.140625" style="10" customWidth="1"/>
    <col min="11525" max="11525" width="5.42578125" style="10" customWidth="1"/>
    <col min="11526" max="11526" width="5" style="10" customWidth="1"/>
    <col min="11527" max="11527" width="6.7109375" style="10" customWidth="1"/>
    <col min="11528" max="11528" width="7.28515625" style="10" customWidth="1"/>
    <col min="11529" max="11529" width="129.5703125" style="10" customWidth="1"/>
    <col min="11530" max="11530" width="21.7109375" style="10" customWidth="1"/>
    <col min="11531" max="11532" width="0" style="10" hidden="1" customWidth="1"/>
    <col min="11533" max="11533" width="9.140625" style="10"/>
    <col min="11534" max="11534" width="9.85546875" style="10" bestFit="1" customWidth="1"/>
    <col min="11535" max="11776" width="9.140625" style="10"/>
    <col min="11777" max="11777" width="5.5703125" style="10" customWidth="1"/>
    <col min="11778" max="11778" width="5.140625" style="10" customWidth="1"/>
    <col min="11779" max="11779" width="5" style="10" customWidth="1"/>
    <col min="11780" max="11780" width="5.140625" style="10" customWidth="1"/>
    <col min="11781" max="11781" width="5.42578125" style="10" customWidth="1"/>
    <col min="11782" max="11782" width="5" style="10" customWidth="1"/>
    <col min="11783" max="11783" width="6.7109375" style="10" customWidth="1"/>
    <col min="11784" max="11784" width="7.28515625" style="10" customWidth="1"/>
    <col min="11785" max="11785" width="129.5703125" style="10" customWidth="1"/>
    <col min="11786" max="11786" width="21.7109375" style="10" customWidth="1"/>
    <col min="11787" max="11788" width="0" style="10" hidden="1" customWidth="1"/>
    <col min="11789" max="11789" width="9.140625" style="10"/>
    <col min="11790" max="11790" width="9.85546875" style="10" bestFit="1" customWidth="1"/>
    <col min="11791" max="12032" width="9.140625" style="10"/>
    <col min="12033" max="12033" width="5.5703125" style="10" customWidth="1"/>
    <col min="12034" max="12034" width="5.140625" style="10" customWidth="1"/>
    <col min="12035" max="12035" width="5" style="10" customWidth="1"/>
    <col min="12036" max="12036" width="5.140625" style="10" customWidth="1"/>
    <col min="12037" max="12037" width="5.42578125" style="10" customWidth="1"/>
    <col min="12038" max="12038" width="5" style="10" customWidth="1"/>
    <col min="12039" max="12039" width="6.7109375" style="10" customWidth="1"/>
    <col min="12040" max="12040" width="7.28515625" style="10" customWidth="1"/>
    <col min="12041" max="12041" width="129.5703125" style="10" customWidth="1"/>
    <col min="12042" max="12042" width="21.7109375" style="10" customWidth="1"/>
    <col min="12043" max="12044" width="0" style="10" hidden="1" customWidth="1"/>
    <col min="12045" max="12045" width="9.140625" style="10"/>
    <col min="12046" max="12046" width="9.85546875" style="10" bestFit="1" customWidth="1"/>
    <col min="12047" max="12288" width="9.140625" style="10"/>
    <col min="12289" max="12289" width="5.5703125" style="10" customWidth="1"/>
    <col min="12290" max="12290" width="5.140625" style="10" customWidth="1"/>
    <col min="12291" max="12291" width="5" style="10" customWidth="1"/>
    <col min="12292" max="12292" width="5.140625" style="10" customWidth="1"/>
    <col min="12293" max="12293" width="5.42578125" style="10" customWidth="1"/>
    <col min="12294" max="12294" width="5" style="10" customWidth="1"/>
    <col min="12295" max="12295" width="6.7109375" style="10" customWidth="1"/>
    <col min="12296" max="12296" width="7.28515625" style="10" customWidth="1"/>
    <col min="12297" max="12297" width="129.5703125" style="10" customWidth="1"/>
    <col min="12298" max="12298" width="21.7109375" style="10" customWidth="1"/>
    <col min="12299" max="12300" width="0" style="10" hidden="1" customWidth="1"/>
    <col min="12301" max="12301" width="9.140625" style="10"/>
    <col min="12302" max="12302" width="9.85546875" style="10" bestFit="1" customWidth="1"/>
    <col min="12303" max="12544" width="9.140625" style="10"/>
    <col min="12545" max="12545" width="5.5703125" style="10" customWidth="1"/>
    <col min="12546" max="12546" width="5.140625" style="10" customWidth="1"/>
    <col min="12547" max="12547" width="5" style="10" customWidth="1"/>
    <col min="12548" max="12548" width="5.140625" style="10" customWidth="1"/>
    <col min="12549" max="12549" width="5.42578125" style="10" customWidth="1"/>
    <col min="12550" max="12550" width="5" style="10" customWidth="1"/>
    <col min="12551" max="12551" width="6.7109375" style="10" customWidth="1"/>
    <col min="12552" max="12552" width="7.28515625" style="10" customWidth="1"/>
    <col min="12553" max="12553" width="129.5703125" style="10" customWidth="1"/>
    <col min="12554" max="12554" width="21.7109375" style="10" customWidth="1"/>
    <col min="12555" max="12556" width="0" style="10" hidden="1" customWidth="1"/>
    <col min="12557" max="12557" width="9.140625" style="10"/>
    <col min="12558" max="12558" width="9.85546875" style="10" bestFit="1" customWidth="1"/>
    <col min="12559" max="12800" width="9.140625" style="10"/>
    <col min="12801" max="12801" width="5.5703125" style="10" customWidth="1"/>
    <col min="12802" max="12802" width="5.140625" style="10" customWidth="1"/>
    <col min="12803" max="12803" width="5" style="10" customWidth="1"/>
    <col min="12804" max="12804" width="5.140625" style="10" customWidth="1"/>
    <col min="12805" max="12805" width="5.42578125" style="10" customWidth="1"/>
    <col min="12806" max="12806" width="5" style="10" customWidth="1"/>
    <col min="12807" max="12807" width="6.7109375" style="10" customWidth="1"/>
    <col min="12808" max="12808" width="7.28515625" style="10" customWidth="1"/>
    <col min="12809" max="12809" width="129.5703125" style="10" customWidth="1"/>
    <col min="12810" max="12810" width="21.7109375" style="10" customWidth="1"/>
    <col min="12811" max="12812" width="0" style="10" hidden="1" customWidth="1"/>
    <col min="12813" max="12813" width="9.140625" style="10"/>
    <col min="12814" max="12814" width="9.85546875" style="10" bestFit="1" customWidth="1"/>
    <col min="12815" max="13056" width="9.140625" style="10"/>
    <col min="13057" max="13057" width="5.5703125" style="10" customWidth="1"/>
    <col min="13058" max="13058" width="5.140625" style="10" customWidth="1"/>
    <col min="13059" max="13059" width="5" style="10" customWidth="1"/>
    <col min="13060" max="13060" width="5.140625" style="10" customWidth="1"/>
    <col min="13061" max="13061" width="5.42578125" style="10" customWidth="1"/>
    <col min="13062" max="13062" width="5" style="10" customWidth="1"/>
    <col min="13063" max="13063" width="6.7109375" style="10" customWidth="1"/>
    <col min="13064" max="13064" width="7.28515625" style="10" customWidth="1"/>
    <col min="13065" max="13065" width="129.5703125" style="10" customWidth="1"/>
    <col min="13066" max="13066" width="21.7109375" style="10" customWidth="1"/>
    <col min="13067" max="13068" width="0" style="10" hidden="1" customWidth="1"/>
    <col min="13069" max="13069" width="9.140625" style="10"/>
    <col min="13070" max="13070" width="9.85546875" style="10" bestFit="1" customWidth="1"/>
    <col min="13071" max="13312" width="9.140625" style="10"/>
    <col min="13313" max="13313" width="5.5703125" style="10" customWidth="1"/>
    <col min="13314" max="13314" width="5.140625" style="10" customWidth="1"/>
    <col min="13315" max="13315" width="5" style="10" customWidth="1"/>
    <col min="13316" max="13316" width="5.140625" style="10" customWidth="1"/>
    <col min="13317" max="13317" width="5.42578125" style="10" customWidth="1"/>
    <col min="13318" max="13318" width="5" style="10" customWidth="1"/>
    <col min="13319" max="13319" width="6.7109375" style="10" customWidth="1"/>
    <col min="13320" max="13320" width="7.28515625" style="10" customWidth="1"/>
    <col min="13321" max="13321" width="129.5703125" style="10" customWidth="1"/>
    <col min="13322" max="13322" width="21.7109375" style="10" customWidth="1"/>
    <col min="13323" max="13324" width="0" style="10" hidden="1" customWidth="1"/>
    <col min="13325" max="13325" width="9.140625" style="10"/>
    <col min="13326" max="13326" width="9.85546875" style="10" bestFit="1" customWidth="1"/>
    <col min="13327" max="13568" width="9.140625" style="10"/>
    <col min="13569" max="13569" width="5.5703125" style="10" customWidth="1"/>
    <col min="13570" max="13570" width="5.140625" style="10" customWidth="1"/>
    <col min="13571" max="13571" width="5" style="10" customWidth="1"/>
    <col min="13572" max="13572" width="5.140625" style="10" customWidth="1"/>
    <col min="13573" max="13573" width="5.42578125" style="10" customWidth="1"/>
    <col min="13574" max="13574" width="5" style="10" customWidth="1"/>
    <col min="13575" max="13575" width="6.7109375" style="10" customWidth="1"/>
    <col min="13576" max="13576" width="7.28515625" style="10" customWidth="1"/>
    <col min="13577" max="13577" width="129.5703125" style="10" customWidth="1"/>
    <col min="13578" max="13578" width="21.7109375" style="10" customWidth="1"/>
    <col min="13579" max="13580" width="0" style="10" hidden="1" customWidth="1"/>
    <col min="13581" max="13581" width="9.140625" style="10"/>
    <col min="13582" max="13582" width="9.85546875" style="10" bestFit="1" customWidth="1"/>
    <col min="13583" max="13824" width="9.140625" style="10"/>
    <col min="13825" max="13825" width="5.5703125" style="10" customWidth="1"/>
    <col min="13826" max="13826" width="5.140625" style="10" customWidth="1"/>
    <col min="13827" max="13827" width="5" style="10" customWidth="1"/>
    <col min="13828" max="13828" width="5.140625" style="10" customWidth="1"/>
    <col min="13829" max="13829" width="5.42578125" style="10" customWidth="1"/>
    <col min="13830" max="13830" width="5" style="10" customWidth="1"/>
    <col min="13831" max="13831" width="6.7109375" style="10" customWidth="1"/>
    <col min="13832" max="13832" width="7.28515625" style="10" customWidth="1"/>
    <col min="13833" max="13833" width="129.5703125" style="10" customWidth="1"/>
    <col min="13834" max="13834" width="21.7109375" style="10" customWidth="1"/>
    <col min="13835" max="13836" width="0" style="10" hidden="1" customWidth="1"/>
    <col min="13837" max="13837" width="9.140625" style="10"/>
    <col min="13838" max="13838" width="9.85546875" style="10" bestFit="1" customWidth="1"/>
    <col min="13839" max="14080" width="9.140625" style="10"/>
    <col min="14081" max="14081" width="5.5703125" style="10" customWidth="1"/>
    <col min="14082" max="14082" width="5.140625" style="10" customWidth="1"/>
    <col min="14083" max="14083" width="5" style="10" customWidth="1"/>
    <col min="14084" max="14084" width="5.140625" style="10" customWidth="1"/>
    <col min="14085" max="14085" width="5.42578125" style="10" customWidth="1"/>
    <col min="14086" max="14086" width="5" style="10" customWidth="1"/>
    <col min="14087" max="14087" width="6.7109375" style="10" customWidth="1"/>
    <col min="14088" max="14088" width="7.28515625" style="10" customWidth="1"/>
    <col min="14089" max="14089" width="129.5703125" style="10" customWidth="1"/>
    <col min="14090" max="14090" width="21.7109375" style="10" customWidth="1"/>
    <col min="14091" max="14092" width="0" style="10" hidden="1" customWidth="1"/>
    <col min="14093" max="14093" width="9.140625" style="10"/>
    <col min="14094" max="14094" width="9.85546875" style="10" bestFit="1" customWidth="1"/>
    <col min="14095" max="14336" width="9.140625" style="10"/>
    <col min="14337" max="14337" width="5.5703125" style="10" customWidth="1"/>
    <col min="14338" max="14338" width="5.140625" style="10" customWidth="1"/>
    <col min="14339" max="14339" width="5" style="10" customWidth="1"/>
    <col min="14340" max="14340" width="5.140625" style="10" customWidth="1"/>
    <col min="14341" max="14341" width="5.42578125" style="10" customWidth="1"/>
    <col min="14342" max="14342" width="5" style="10" customWidth="1"/>
    <col min="14343" max="14343" width="6.7109375" style="10" customWidth="1"/>
    <col min="14344" max="14344" width="7.28515625" style="10" customWidth="1"/>
    <col min="14345" max="14345" width="129.5703125" style="10" customWidth="1"/>
    <col min="14346" max="14346" width="21.7109375" style="10" customWidth="1"/>
    <col min="14347" max="14348" width="0" style="10" hidden="1" customWidth="1"/>
    <col min="14349" max="14349" width="9.140625" style="10"/>
    <col min="14350" max="14350" width="9.85546875" style="10" bestFit="1" customWidth="1"/>
    <col min="14351" max="14592" width="9.140625" style="10"/>
    <col min="14593" max="14593" width="5.5703125" style="10" customWidth="1"/>
    <col min="14594" max="14594" width="5.140625" style="10" customWidth="1"/>
    <col min="14595" max="14595" width="5" style="10" customWidth="1"/>
    <col min="14596" max="14596" width="5.140625" style="10" customWidth="1"/>
    <col min="14597" max="14597" width="5.42578125" style="10" customWidth="1"/>
    <col min="14598" max="14598" width="5" style="10" customWidth="1"/>
    <col min="14599" max="14599" width="6.7109375" style="10" customWidth="1"/>
    <col min="14600" max="14600" width="7.28515625" style="10" customWidth="1"/>
    <col min="14601" max="14601" width="129.5703125" style="10" customWidth="1"/>
    <col min="14602" max="14602" width="21.7109375" style="10" customWidth="1"/>
    <col min="14603" max="14604" width="0" style="10" hidden="1" customWidth="1"/>
    <col min="14605" max="14605" width="9.140625" style="10"/>
    <col min="14606" max="14606" width="9.85546875" style="10" bestFit="1" customWidth="1"/>
    <col min="14607" max="14848" width="9.140625" style="10"/>
    <col min="14849" max="14849" width="5.5703125" style="10" customWidth="1"/>
    <col min="14850" max="14850" width="5.140625" style="10" customWidth="1"/>
    <col min="14851" max="14851" width="5" style="10" customWidth="1"/>
    <col min="14852" max="14852" width="5.140625" style="10" customWidth="1"/>
    <col min="14853" max="14853" width="5.42578125" style="10" customWidth="1"/>
    <col min="14854" max="14854" width="5" style="10" customWidth="1"/>
    <col min="14855" max="14855" width="6.7109375" style="10" customWidth="1"/>
    <col min="14856" max="14856" width="7.28515625" style="10" customWidth="1"/>
    <col min="14857" max="14857" width="129.5703125" style="10" customWidth="1"/>
    <col min="14858" max="14858" width="21.7109375" style="10" customWidth="1"/>
    <col min="14859" max="14860" width="0" style="10" hidden="1" customWidth="1"/>
    <col min="14861" max="14861" width="9.140625" style="10"/>
    <col min="14862" max="14862" width="9.85546875" style="10" bestFit="1" customWidth="1"/>
    <col min="14863" max="15104" width="9.140625" style="10"/>
    <col min="15105" max="15105" width="5.5703125" style="10" customWidth="1"/>
    <col min="15106" max="15106" width="5.140625" style="10" customWidth="1"/>
    <col min="15107" max="15107" width="5" style="10" customWidth="1"/>
    <col min="15108" max="15108" width="5.140625" style="10" customWidth="1"/>
    <col min="15109" max="15109" width="5.42578125" style="10" customWidth="1"/>
    <col min="15110" max="15110" width="5" style="10" customWidth="1"/>
    <col min="15111" max="15111" width="6.7109375" style="10" customWidth="1"/>
    <col min="15112" max="15112" width="7.28515625" style="10" customWidth="1"/>
    <col min="15113" max="15113" width="129.5703125" style="10" customWidth="1"/>
    <col min="15114" max="15114" width="21.7109375" style="10" customWidth="1"/>
    <col min="15115" max="15116" width="0" style="10" hidden="1" customWidth="1"/>
    <col min="15117" max="15117" width="9.140625" style="10"/>
    <col min="15118" max="15118" width="9.85546875" style="10" bestFit="1" customWidth="1"/>
    <col min="15119" max="15360" width="9.140625" style="10"/>
    <col min="15361" max="15361" width="5.5703125" style="10" customWidth="1"/>
    <col min="15362" max="15362" width="5.140625" style="10" customWidth="1"/>
    <col min="15363" max="15363" width="5" style="10" customWidth="1"/>
    <col min="15364" max="15364" width="5.140625" style="10" customWidth="1"/>
    <col min="15365" max="15365" width="5.42578125" style="10" customWidth="1"/>
    <col min="15366" max="15366" width="5" style="10" customWidth="1"/>
    <col min="15367" max="15367" width="6.7109375" style="10" customWidth="1"/>
    <col min="15368" max="15368" width="7.28515625" style="10" customWidth="1"/>
    <col min="15369" max="15369" width="129.5703125" style="10" customWidth="1"/>
    <col min="15370" max="15370" width="21.7109375" style="10" customWidth="1"/>
    <col min="15371" max="15372" width="0" style="10" hidden="1" customWidth="1"/>
    <col min="15373" max="15373" width="9.140625" style="10"/>
    <col min="15374" max="15374" width="9.85546875" style="10" bestFit="1" customWidth="1"/>
    <col min="15375" max="15616" width="9.140625" style="10"/>
    <col min="15617" max="15617" width="5.5703125" style="10" customWidth="1"/>
    <col min="15618" max="15618" width="5.140625" style="10" customWidth="1"/>
    <col min="15619" max="15619" width="5" style="10" customWidth="1"/>
    <col min="15620" max="15620" width="5.140625" style="10" customWidth="1"/>
    <col min="15621" max="15621" width="5.42578125" style="10" customWidth="1"/>
    <col min="15622" max="15622" width="5" style="10" customWidth="1"/>
    <col min="15623" max="15623" width="6.7109375" style="10" customWidth="1"/>
    <col min="15624" max="15624" width="7.28515625" style="10" customWidth="1"/>
    <col min="15625" max="15625" width="129.5703125" style="10" customWidth="1"/>
    <col min="15626" max="15626" width="21.7109375" style="10" customWidth="1"/>
    <col min="15627" max="15628" width="0" style="10" hidden="1" customWidth="1"/>
    <col min="15629" max="15629" width="9.140625" style="10"/>
    <col min="15630" max="15630" width="9.85546875" style="10" bestFit="1" customWidth="1"/>
    <col min="15631" max="15872" width="9.140625" style="10"/>
    <col min="15873" max="15873" width="5.5703125" style="10" customWidth="1"/>
    <col min="15874" max="15874" width="5.140625" style="10" customWidth="1"/>
    <col min="15875" max="15875" width="5" style="10" customWidth="1"/>
    <col min="15876" max="15876" width="5.140625" style="10" customWidth="1"/>
    <col min="15877" max="15877" width="5.42578125" style="10" customWidth="1"/>
    <col min="15878" max="15878" width="5" style="10" customWidth="1"/>
    <col min="15879" max="15879" width="6.7109375" style="10" customWidth="1"/>
    <col min="15880" max="15880" width="7.28515625" style="10" customWidth="1"/>
    <col min="15881" max="15881" width="129.5703125" style="10" customWidth="1"/>
    <col min="15882" max="15882" width="21.7109375" style="10" customWidth="1"/>
    <col min="15883" max="15884" width="0" style="10" hidden="1" customWidth="1"/>
    <col min="15885" max="15885" width="9.140625" style="10"/>
    <col min="15886" max="15886" width="9.85546875" style="10" bestFit="1" customWidth="1"/>
    <col min="15887" max="16128" width="9.140625" style="10"/>
    <col min="16129" max="16129" width="5.5703125" style="10" customWidth="1"/>
    <col min="16130" max="16130" width="5.140625" style="10" customWidth="1"/>
    <col min="16131" max="16131" width="5" style="10" customWidth="1"/>
    <col min="16132" max="16132" width="5.140625" style="10" customWidth="1"/>
    <col min="16133" max="16133" width="5.42578125" style="10" customWidth="1"/>
    <col min="16134" max="16134" width="5" style="10" customWidth="1"/>
    <col min="16135" max="16135" width="6.7109375" style="10" customWidth="1"/>
    <col min="16136" max="16136" width="7.28515625" style="10" customWidth="1"/>
    <col min="16137" max="16137" width="129.5703125" style="10" customWidth="1"/>
    <col min="16138" max="16138" width="21.7109375" style="10" customWidth="1"/>
    <col min="16139" max="16140" width="0" style="10" hidden="1" customWidth="1"/>
    <col min="16141" max="16141" width="9.140625" style="10"/>
    <col min="16142" max="16142" width="9.85546875" style="10" bestFit="1" customWidth="1"/>
    <col min="16143" max="16384" width="9.140625" style="10"/>
  </cols>
  <sheetData>
    <row r="1" spans="1:17" ht="15" customHeight="1" x14ac:dyDescent="0.2">
      <c r="A1" s="247" t="s">
        <v>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13"/>
    </row>
    <row r="2" spans="1:17" ht="25.5" customHeight="1" x14ac:dyDescent="0.2">
      <c r="A2" s="248" t="s">
        <v>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13"/>
    </row>
    <row r="3" spans="1:17" ht="16.5" customHeight="1" x14ac:dyDescent="0.2">
      <c r="A3" s="248" t="s">
        <v>950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14"/>
    </row>
    <row r="4" spans="1:17" ht="15" x14ac:dyDescent="0.2">
      <c r="A4" s="8"/>
      <c r="B4" s="9"/>
      <c r="C4" s="9"/>
      <c r="D4" s="9"/>
      <c r="E4" s="9"/>
      <c r="F4" s="9"/>
      <c r="H4" s="11"/>
      <c r="I4" s="11"/>
      <c r="J4" s="11"/>
      <c r="K4" s="11"/>
      <c r="L4" s="15"/>
    </row>
    <row r="5" spans="1:17" ht="15.75" customHeight="1" x14ac:dyDescent="0.25">
      <c r="A5" s="245" t="s">
        <v>1069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</row>
    <row r="6" spans="1:17" ht="15.7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7" t="s">
        <v>35</v>
      </c>
    </row>
    <row r="7" spans="1:17" s="48" customFormat="1" ht="19.5" customHeight="1" x14ac:dyDescent="0.25">
      <c r="A7" s="246" t="s">
        <v>36</v>
      </c>
      <c r="B7" s="246"/>
      <c r="C7" s="246"/>
      <c r="D7" s="246"/>
      <c r="E7" s="246"/>
      <c r="F7" s="246"/>
      <c r="G7" s="246"/>
      <c r="H7" s="246"/>
      <c r="I7" s="47" t="s">
        <v>7</v>
      </c>
      <c r="J7" s="47" t="s">
        <v>8</v>
      </c>
      <c r="K7" s="47" t="s">
        <v>8</v>
      </c>
      <c r="L7" s="47" t="s">
        <v>10</v>
      </c>
    </row>
    <row r="8" spans="1:17" ht="15.75" x14ac:dyDescent="0.2">
      <c r="A8" s="249" t="s">
        <v>37</v>
      </c>
      <c r="B8" s="250"/>
      <c r="C8" s="250"/>
      <c r="D8" s="250"/>
      <c r="E8" s="250"/>
      <c r="F8" s="250"/>
      <c r="G8" s="250"/>
      <c r="H8" s="250"/>
      <c r="I8" s="251"/>
      <c r="J8" s="19">
        <v>-1620230.6</v>
      </c>
      <c r="K8" s="19">
        <v>-564000</v>
      </c>
      <c r="L8" s="19">
        <f>K8-J8</f>
        <v>1056230.6000000001</v>
      </c>
    </row>
    <row r="9" spans="1:17" ht="15" x14ac:dyDescent="0.2">
      <c r="A9" s="252" t="s">
        <v>38</v>
      </c>
      <c r="B9" s="252"/>
      <c r="C9" s="252"/>
      <c r="D9" s="252"/>
      <c r="E9" s="252"/>
      <c r="F9" s="252"/>
      <c r="G9" s="252"/>
      <c r="H9" s="252"/>
      <c r="I9" s="252"/>
      <c r="J9" s="85">
        <v>19.61</v>
      </c>
      <c r="K9" s="159">
        <v>5.7</v>
      </c>
      <c r="L9" s="49">
        <f t="shared" ref="L9:L13" si="0">K9-J9</f>
        <v>-13.91</v>
      </c>
    </row>
    <row r="10" spans="1:17" ht="25.5" customHeight="1" x14ac:dyDescent="0.2">
      <c r="A10" s="21" t="s">
        <v>39</v>
      </c>
      <c r="B10" s="21" t="s">
        <v>40</v>
      </c>
      <c r="C10" s="21" t="s">
        <v>41</v>
      </c>
      <c r="D10" s="21" t="s">
        <v>41</v>
      </c>
      <c r="E10" s="21" t="s">
        <v>41</v>
      </c>
      <c r="F10" s="21" t="s">
        <v>41</v>
      </c>
      <c r="G10" s="21" t="s">
        <v>42</v>
      </c>
      <c r="H10" s="21" t="s">
        <v>39</v>
      </c>
      <c r="I10" s="22" t="s">
        <v>43</v>
      </c>
      <c r="J10" s="23">
        <v>1620230.5999999992</v>
      </c>
      <c r="K10" s="23">
        <f>K11+K18+K22</f>
        <v>564000</v>
      </c>
      <c r="L10" s="19">
        <f>K10-J10</f>
        <v>-1056230.5999999992</v>
      </c>
      <c r="M10" s="24"/>
    </row>
    <row r="11" spans="1:17" ht="26.25" customHeight="1" x14ac:dyDescent="0.2">
      <c r="A11" s="21" t="s">
        <v>39</v>
      </c>
      <c r="B11" s="21" t="s">
        <v>40</v>
      </c>
      <c r="C11" s="21" t="s">
        <v>44</v>
      </c>
      <c r="D11" s="21" t="s">
        <v>41</v>
      </c>
      <c r="E11" s="21" t="s">
        <v>41</v>
      </c>
      <c r="F11" s="21" t="s">
        <v>41</v>
      </c>
      <c r="G11" s="21" t="s">
        <v>42</v>
      </c>
      <c r="H11" s="21" t="s">
        <v>39</v>
      </c>
      <c r="I11" s="25" t="s">
        <v>45</v>
      </c>
      <c r="J11" s="23">
        <v>655000</v>
      </c>
      <c r="K11" s="23">
        <v>638250</v>
      </c>
      <c r="L11" s="19">
        <f t="shared" si="0"/>
        <v>-16750</v>
      </c>
      <c r="P11" s="12"/>
      <c r="Q11" s="13"/>
    </row>
    <row r="12" spans="1:17" s="77" customFormat="1" ht="22.5" customHeight="1" x14ac:dyDescent="0.2">
      <c r="A12" s="73" t="s">
        <v>39</v>
      </c>
      <c r="B12" s="73" t="s">
        <v>40</v>
      </c>
      <c r="C12" s="73" t="s">
        <v>44</v>
      </c>
      <c r="D12" s="73" t="s">
        <v>41</v>
      </c>
      <c r="E12" s="73" t="s">
        <v>41</v>
      </c>
      <c r="F12" s="73" t="s">
        <v>41</v>
      </c>
      <c r="G12" s="73" t="s">
        <v>42</v>
      </c>
      <c r="H12" s="73" t="s">
        <v>46</v>
      </c>
      <c r="I12" s="74" t="s">
        <v>68</v>
      </c>
      <c r="J12" s="75">
        <v>655000</v>
      </c>
      <c r="K12" s="75">
        <f>K13</f>
        <v>1243250</v>
      </c>
      <c r="L12" s="76">
        <f t="shared" si="0"/>
        <v>588250</v>
      </c>
      <c r="P12" s="78"/>
      <c r="Q12" s="79"/>
    </row>
    <row r="13" spans="1:17" s="77" customFormat="1" ht="24" customHeight="1" x14ac:dyDescent="0.2">
      <c r="A13" s="73" t="s">
        <v>47</v>
      </c>
      <c r="B13" s="73" t="s">
        <v>40</v>
      </c>
      <c r="C13" s="73" t="s">
        <v>44</v>
      </c>
      <c r="D13" s="73" t="s">
        <v>41</v>
      </c>
      <c r="E13" s="73" t="s">
        <v>41</v>
      </c>
      <c r="F13" s="73" t="s">
        <v>48</v>
      </c>
      <c r="G13" s="73" t="s">
        <v>42</v>
      </c>
      <c r="H13" s="73" t="s">
        <v>49</v>
      </c>
      <c r="I13" s="74" t="s">
        <v>4</v>
      </c>
      <c r="J13" s="75">
        <v>655000</v>
      </c>
      <c r="K13" s="75">
        <v>1243250</v>
      </c>
      <c r="L13" s="76">
        <f t="shared" si="0"/>
        <v>588250</v>
      </c>
      <c r="P13" s="78"/>
      <c r="Q13" s="80"/>
    </row>
    <row r="14" spans="1:17" s="77" customFormat="1" ht="24" hidden="1" customHeight="1" x14ac:dyDescent="0.2">
      <c r="A14" s="73" t="s">
        <v>39</v>
      </c>
      <c r="B14" s="73" t="s">
        <v>40</v>
      </c>
      <c r="C14" s="73" t="s">
        <v>44</v>
      </c>
      <c r="D14" s="73" t="s">
        <v>41</v>
      </c>
      <c r="E14" s="73" t="s">
        <v>41</v>
      </c>
      <c r="F14" s="73" t="s">
        <v>41</v>
      </c>
      <c r="G14" s="73" t="s">
        <v>42</v>
      </c>
      <c r="H14" s="73" t="s">
        <v>50</v>
      </c>
      <c r="I14" s="74" t="s">
        <v>51</v>
      </c>
      <c r="J14" s="75">
        <v>0</v>
      </c>
      <c r="K14" s="75">
        <v>0</v>
      </c>
      <c r="L14" s="76">
        <f t="shared" ref="L14:L15" si="1">J14-K14</f>
        <v>0</v>
      </c>
    </row>
    <row r="15" spans="1:17" s="77" customFormat="1" ht="21.2" hidden="1" customHeight="1" x14ac:dyDescent="0.2">
      <c r="A15" s="73" t="s">
        <v>47</v>
      </c>
      <c r="B15" s="73" t="s">
        <v>40</v>
      </c>
      <c r="C15" s="73" t="s">
        <v>44</v>
      </c>
      <c r="D15" s="73" t="s">
        <v>41</v>
      </c>
      <c r="E15" s="73" t="s">
        <v>41</v>
      </c>
      <c r="F15" s="73" t="s">
        <v>48</v>
      </c>
      <c r="G15" s="73" t="s">
        <v>42</v>
      </c>
      <c r="H15" s="73" t="s">
        <v>52</v>
      </c>
      <c r="I15" s="74" t="s">
        <v>53</v>
      </c>
      <c r="J15" s="75">
        <v>0</v>
      </c>
      <c r="K15" s="75">
        <v>0</v>
      </c>
      <c r="L15" s="76">
        <f t="shared" si="1"/>
        <v>0</v>
      </c>
    </row>
    <row r="16" spans="1:17" s="77" customFormat="1" ht="21.2" customHeight="1" x14ac:dyDescent="0.2">
      <c r="A16" s="73" t="s">
        <v>39</v>
      </c>
      <c r="B16" s="73" t="s">
        <v>40</v>
      </c>
      <c r="C16" s="73" t="s">
        <v>44</v>
      </c>
      <c r="D16" s="73" t="s">
        <v>41</v>
      </c>
      <c r="E16" s="73" t="s">
        <v>41</v>
      </c>
      <c r="F16" s="73" t="s">
        <v>41</v>
      </c>
      <c r="G16" s="73" t="s">
        <v>42</v>
      </c>
      <c r="H16" s="73" t="s">
        <v>50</v>
      </c>
      <c r="I16" s="74" t="s">
        <v>51</v>
      </c>
      <c r="J16" s="75"/>
      <c r="K16" s="75">
        <f>K17</f>
        <v>-605000</v>
      </c>
      <c r="L16" s="76"/>
    </row>
    <row r="17" spans="1:12" s="77" customFormat="1" ht="21.2" customHeight="1" x14ac:dyDescent="0.2">
      <c r="A17" s="73" t="s">
        <v>47</v>
      </c>
      <c r="B17" s="73" t="s">
        <v>40</v>
      </c>
      <c r="C17" s="73" t="s">
        <v>44</v>
      </c>
      <c r="D17" s="73" t="s">
        <v>41</v>
      </c>
      <c r="E17" s="73" t="s">
        <v>41</v>
      </c>
      <c r="F17" s="73" t="s">
        <v>48</v>
      </c>
      <c r="G17" s="73" t="s">
        <v>42</v>
      </c>
      <c r="H17" s="73" t="s">
        <v>52</v>
      </c>
      <c r="I17" s="74" t="s">
        <v>968</v>
      </c>
      <c r="J17" s="75"/>
      <c r="K17" s="75">
        <v>-605000</v>
      </c>
      <c r="L17" s="76"/>
    </row>
    <row r="18" spans="1:12" s="77" customFormat="1" ht="31.5" customHeight="1" x14ac:dyDescent="0.2">
      <c r="A18" s="81" t="s">
        <v>39</v>
      </c>
      <c r="B18" s="81" t="s">
        <v>40</v>
      </c>
      <c r="C18" s="81" t="s">
        <v>70</v>
      </c>
      <c r="D18" s="81" t="s">
        <v>41</v>
      </c>
      <c r="E18" s="81" t="s">
        <v>41</v>
      </c>
      <c r="F18" s="81" t="s">
        <v>41</v>
      </c>
      <c r="G18" s="81" t="s">
        <v>42</v>
      </c>
      <c r="H18" s="81" t="s">
        <v>39</v>
      </c>
      <c r="I18" s="82" t="s">
        <v>71</v>
      </c>
      <c r="J18" s="83">
        <v>0</v>
      </c>
      <c r="K18" s="83">
        <f>K19</f>
        <v>-74250</v>
      </c>
      <c r="L18" s="84">
        <f>K18-J18</f>
        <v>-74250</v>
      </c>
    </row>
    <row r="19" spans="1:12" s="77" customFormat="1" ht="30.75" customHeight="1" x14ac:dyDescent="0.2">
      <c r="A19" s="73" t="s">
        <v>39</v>
      </c>
      <c r="B19" s="73" t="s">
        <v>40</v>
      </c>
      <c r="C19" s="73" t="s">
        <v>70</v>
      </c>
      <c r="D19" s="73" t="s">
        <v>40</v>
      </c>
      <c r="E19" s="73" t="s">
        <v>41</v>
      </c>
      <c r="F19" s="73" t="s">
        <v>41</v>
      </c>
      <c r="G19" s="73" t="s">
        <v>42</v>
      </c>
      <c r="H19" s="73" t="s">
        <v>39</v>
      </c>
      <c r="I19" s="74" t="s">
        <v>72</v>
      </c>
      <c r="J19" s="75">
        <v>0</v>
      </c>
      <c r="K19" s="75">
        <f>K20</f>
        <v>-74250</v>
      </c>
      <c r="L19" s="76">
        <f>K19-J19</f>
        <v>-74250</v>
      </c>
    </row>
    <row r="20" spans="1:12" s="77" customFormat="1" ht="38.25" customHeight="1" x14ac:dyDescent="0.2">
      <c r="A20" s="73" t="s">
        <v>39</v>
      </c>
      <c r="B20" s="73" t="s">
        <v>40</v>
      </c>
      <c r="C20" s="73" t="s">
        <v>70</v>
      </c>
      <c r="D20" s="73" t="s">
        <v>40</v>
      </c>
      <c r="E20" s="73" t="s">
        <v>41</v>
      </c>
      <c r="F20" s="73" t="s">
        <v>41</v>
      </c>
      <c r="G20" s="73" t="s">
        <v>42</v>
      </c>
      <c r="H20" s="73" t="s">
        <v>50</v>
      </c>
      <c r="I20" s="74" t="s">
        <v>69</v>
      </c>
      <c r="J20" s="75">
        <v>-641470</v>
      </c>
      <c r="K20" s="75">
        <f>K21</f>
        <v>-74250</v>
      </c>
      <c r="L20" s="76">
        <f t="shared" ref="L20:L30" si="2">K20-J20</f>
        <v>567220</v>
      </c>
    </row>
    <row r="21" spans="1:12" s="77" customFormat="1" ht="36" customHeight="1" x14ac:dyDescent="0.2">
      <c r="A21" s="73" t="s">
        <v>47</v>
      </c>
      <c r="B21" s="73" t="s">
        <v>40</v>
      </c>
      <c r="C21" s="73" t="s">
        <v>70</v>
      </c>
      <c r="D21" s="73" t="s">
        <v>40</v>
      </c>
      <c r="E21" s="73" t="s">
        <v>41</v>
      </c>
      <c r="F21" s="73" t="s">
        <v>48</v>
      </c>
      <c r="G21" s="73" t="s">
        <v>42</v>
      </c>
      <c r="H21" s="73" t="s">
        <v>52</v>
      </c>
      <c r="I21" s="74" t="s">
        <v>73</v>
      </c>
      <c r="J21" s="75">
        <v>-641470</v>
      </c>
      <c r="K21" s="75">
        <v>-74250</v>
      </c>
      <c r="L21" s="76">
        <f t="shared" si="2"/>
        <v>567220</v>
      </c>
    </row>
    <row r="22" spans="1:12" ht="27.2" customHeight="1" x14ac:dyDescent="0.2">
      <c r="A22" s="21" t="s">
        <v>39</v>
      </c>
      <c r="B22" s="21" t="s">
        <v>40</v>
      </c>
      <c r="C22" s="21" t="s">
        <v>54</v>
      </c>
      <c r="D22" s="21" t="s">
        <v>41</v>
      </c>
      <c r="E22" s="21" t="s">
        <v>41</v>
      </c>
      <c r="F22" s="21" t="s">
        <v>41</v>
      </c>
      <c r="G22" s="21" t="s">
        <v>42</v>
      </c>
      <c r="H22" s="21" t="s">
        <v>39</v>
      </c>
      <c r="I22" s="25" t="s">
        <v>55</v>
      </c>
      <c r="J22" s="23">
        <v>963392.69999999925</v>
      </c>
      <c r="K22" s="23">
        <f>K23+K27</f>
        <v>0</v>
      </c>
      <c r="L22" s="19">
        <f>K22-J22</f>
        <v>-963392.69999999925</v>
      </c>
    </row>
    <row r="23" spans="1:12" ht="21.2" customHeight="1" x14ac:dyDescent="0.2">
      <c r="A23" s="26" t="s">
        <v>39</v>
      </c>
      <c r="B23" s="26" t="s">
        <v>40</v>
      </c>
      <c r="C23" s="26" t="s">
        <v>54</v>
      </c>
      <c r="D23" s="26" t="s">
        <v>41</v>
      </c>
      <c r="E23" s="26" t="s">
        <v>41</v>
      </c>
      <c r="F23" s="26" t="s">
        <v>41</v>
      </c>
      <c r="G23" s="26" t="s">
        <v>42</v>
      </c>
      <c r="H23" s="26" t="s">
        <v>56</v>
      </c>
      <c r="I23" s="27" t="s">
        <v>57</v>
      </c>
      <c r="J23" s="20">
        <v>-18024051.300000001</v>
      </c>
      <c r="K23" s="20">
        <f t="shared" ref="K23:K25" si="3">K24</f>
        <v>-24701400.800000001</v>
      </c>
      <c r="L23" s="49">
        <f t="shared" si="2"/>
        <v>-6677349.5</v>
      </c>
    </row>
    <row r="24" spans="1:12" ht="23.1" customHeight="1" x14ac:dyDescent="0.2">
      <c r="A24" s="26" t="s">
        <v>39</v>
      </c>
      <c r="B24" s="26" t="s">
        <v>40</v>
      </c>
      <c r="C24" s="26" t="s">
        <v>54</v>
      </c>
      <c r="D24" s="26" t="s">
        <v>44</v>
      </c>
      <c r="E24" s="26" t="s">
        <v>41</v>
      </c>
      <c r="F24" s="26" t="s">
        <v>41</v>
      </c>
      <c r="G24" s="26" t="s">
        <v>42</v>
      </c>
      <c r="H24" s="26" t="s">
        <v>56</v>
      </c>
      <c r="I24" s="27" t="s">
        <v>58</v>
      </c>
      <c r="J24" s="20">
        <v>-18024051.300000001</v>
      </c>
      <c r="K24" s="20">
        <f t="shared" si="3"/>
        <v>-24701400.800000001</v>
      </c>
      <c r="L24" s="49">
        <f t="shared" si="2"/>
        <v>-6677349.5</v>
      </c>
    </row>
    <row r="25" spans="1:12" ht="23.1" customHeight="1" x14ac:dyDescent="0.2">
      <c r="A25" s="26" t="s">
        <v>39</v>
      </c>
      <c r="B25" s="26" t="s">
        <v>40</v>
      </c>
      <c r="C25" s="26" t="s">
        <v>54</v>
      </c>
      <c r="D25" s="26" t="s">
        <v>44</v>
      </c>
      <c r="E25" s="26" t="s">
        <v>40</v>
      </c>
      <c r="F25" s="26" t="s">
        <v>41</v>
      </c>
      <c r="G25" s="26" t="s">
        <v>42</v>
      </c>
      <c r="H25" s="26" t="s">
        <v>59</v>
      </c>
      <c r="I25" s="27" t="s">
        <v>60</v>
      </c>
      <c r="J25" s="20">
        <v>-18024051.300000001</v>
      </c>
      <c r="K25" s="20">
        <f t="shared" si="3"/>
        <v>-24701400.800000001</v>
      </c>
      <c r="L25" s="49">
        <f t="shared" si="2"/>
        <v>-6677349.5</v>
      </c>
    </row>
    <row r="26" spans="1:12" ht="23.25" customHeight="1" x14ac:dyDescent="0.2">
      <c r="A26" s="26" t="s">
        <v>47</v>
      </c>
      <c r="B26" s="26" t="s">
        <v>40</v>
      </c>
      <c r="C26" s="26" t="s">
        <v>54</v>
      </c>
      <c r="D26" s="26" t="s">
        <v>44</v>
      </c>
      <c r="E26" s="26" t="s">
        <v>40</v>
      </c>
      <c r="F26" s="26" t="s">
        <v>48</v>
      </c>
      <c r="G26" s="26" t="s">
        <v>42</v>
      </c>
      <c r="H26" s="26" t="s">
        <v>59</v>
      </c>
      <c r="I26" s="27" t="s">
        <v>2</v>
      </c>
      <c r="J26" s="20">
        <v>-18024051.300000001</v>
      </c>
      <c r="K26" s="20">
        <v>-24701400.800000001</v>
      </c>
      <c r="L26" s="49">
        <f t="shared" si="2"/>
        <v>-6677349.5</v>
      </c>
    </row>
    <row r="27" spans="1:12" ht="23.1" customHeight="1" x14ac:dyDescent="0.2">
      <c r="A27" s="26" t="s">
        <v>39</v>
      </c>
      <c r="B27" s="26" t="s">
        <v>40</v>
      </c>
      <c r="C27" s="26" t="s">
        <v>54</v>
      </c>
      <c r="D27" s="26" t="s">
        <v>41</v>
      </c>
      <c r="E27" s="26" t="s">
        <v>41</v>
      </c>
      <c r="F27" s="26" t="s">
        <v>41</v>
      </c>
      <c r="G27" s="26" t="s">
        <v>42</v>
      </c>
      <c r="H27" s="26" t="s">
        <v>61</v>
      </c>
      <c r="I27" s="27" t="s">
        <v>62</v>
      </c>
      <c r="J27" s="20">
        <v>18987444</v>
      </c>
      <c r="K27" s="20">
        <f t="shared" ref="K27:K29" si="4">K28</f>
        <v>24701400.800000001</v>
      </c>
      <c r="L27" s="49">
        <f t="shared" si="2"/>
        <v>5713956.8000000007</v>
      </c>
    </row>
    <row r="28" spans="1:12" ht="19.899999999999999" customHeight="1" x14ac:dyDescent="0.2">
      <c r="A28" s="26" t="s">
        <v>39</v>
      </c>
      <c r="B28" s="26" t="s">
        <v>40</v>
      </c>
      <c r="C28" s="26" t="s">
        <v>54</v>
      </c>
      <c r="D28" s="26" t="s">
        <v>44</v>
      </c>
      <c r="E28" s="26" t="s">
        <v>41</v>
      </c>
      <c r="F28" s="26" t="s">
        <v>41</v>
      </c>
      <c r="G28" s="26" t="s">
        <v>42</v>
      </c>
      <c r="H28" s="26" t="s">
        <v>61</v>
      </c>
      <c r="I28" s="27" t="s">
        <v>63</v>
      </c>
      <c r="J28" s="20">
        <v>18987444</v>
      </c>
      <c r="K28" s="20">
        <f t="shared" si="4"/>
        <v>24701400.800000001</v>
      </c>
      <c r="L28" s="49">
        <f t="shared" si="2"/>
        <v>5713956.8000000007</v>
      </c>
    </row>
    <row r="29" spans="1:12" ht="20.45" customHeight="1" x14ac:dyDescent="0.2">
      <c r="A29" s="26" t="s">
        <v>39</v>
      </c>
      <c r="B29" s="26" t="s">
        <v>40</v>
      </c>
      <c r="C29" s="26" t="s">
        <v>54</v>
      </c>
      <c r="D29" s="26" t="s">
        <v>44</v>
      </c>
      <c r="E29" s="26" t="s">
        <v>40</v>
      </c>
      <c r="F29" s="26" t="s">
        <v>41</v>
      </c>
      <c r="G29" s="26" t="s">
        <v>42</v>
      </c>
      <c r="H29" s="26" t="s">
        <v>64</v>
      </c>
      <c r="I29" s="27" t="s">
        <v>65</v>
      </c>
      <c r="J29" s="20">
        <v>18987444</v>
      </c>
      <c r="K29" s="20">
        <f t="shared" si="4"/>
        <v>24701400.800000001</v>
      </c>
      <c r="L29" s="49">
        <f t="shared" si="2"/>
        <v>5713956.8000000007</v>
      </c>
    </row>
    <row r="30" spans="1:12" ht="29.25" customHeight="1" x14ac:dyDescent="0.2">
      <c r="A30" s="26" t="s">
        <v>47</v>
      </c>
      <c r="B30" s="26" t="s">
        <v>40</v>
      </c>
      <c r="C30" s="26" t="s">
        <v>54</v>
      </c>
      <c r="D30" s="26" t="s">
        <v>44</v>
      </c>
      <c r="E30" s="26" t="s">
        <v>40</v>
      </c>
      <c r="F30" s="26" t="s">
        <v>48</v>
      </c>
      <c r="G30" s="26" t="s">
        <v>42</v>
      </c>
      <c r="H30" s="26" t="s">
        <v>64</v>
      </c>
      <c r="I30" s="27" t="s">
        <v>3</v>
      </c>
      <c r="J30" s="20">
        <v>18987444</v>
      </c>
      <c r="K30" s="20">
        <v>24701400.800000001</v>
      </c>
      <c r="L30" s="49">
        <f t="shared" si="2"/>
        <v>5713956.8000000007</v>
      </c>
    </row>
    <row r="31" spans="1:12" ht="15.75" x14ac:dyDescent="0.2">
      <c r="A31" s="242" t="s">
        <v>66</v>
      </c>
      <c r="B31" s="243"/>
      <c r="C31" s="243"/>
      <c r="D31" s="243"/>
      <c r="E31" s="243"/>
      <c r="F31" s="243"/>
      <c r="G31" s="243"/>
      <c r="H31" s="243"/>
      <c r="I31" s="244"/>
      <c r="J31" s="23">
        <v>1620230.5999999992</v>
      </c>
      <c r="K31" s="23">
        <f>K22+K11+K18</f>
        <v>564000</v>
      </c>
      <c r="L31" s="19">
        <f>K31-J31</f>
        <v>-1056230.5999999992</v>
      </c>
    </row>
    <row r="36" spans="11:11" x14ac:dyDescent="0.2">
      <c r="K36" s="24"/>
    </row>
  </sheetData>
  <mergeCells count="8">
    <mergeCell ref="A31:I31"/>
    <mergeCell ref="A5:L5"/>
    <mergeCell ref="A7:H7"/>
    <mergeCell ref="A1:K1"/>
    <mergeCell ref="A2:K2"/>
    <mergeCell ref="A3:K3"/>
    <mergeCell ref="A8:I8"/>
    <mergeCell ref="A9:I9"/>
  </mergeCells>
  <pageMargins left="0.78740157480314965" right="0.39370078740157483" top="0.78740157480314965" bottom="0.78740157480314965" header="0" footer="0"/>
  <pageSetup paperSize="9" scale="75" firstPageNumber="86" fitToWidth="0" orientation="landscape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80" zoomScaleNormal="80" workbookViewId="0">
      <selection activeCell="I15" sqref="I15"/>
    </sheetView>
  </sheetViews>
  <sheetFormatPr defaultRowHeight="12" x14ac:dyDescent="0.2"/>
  <cols>
    <col min="1" max="1" width="5.5703125" style="10" customWidth="1"/>
    <col min="2" max="2" width="5.140625" style="10" customWidth="1"/>
    <col min="3" max="3" width="5" style="10" customWidth="1"/>
    <col min="4" max="4" width="5.140625" style="10" customWidth="1"/>
    <col min="5" max="5" width="5.42578125" style="10" customWidth="1"/>
    <col min="6" max="6" width="5" style="10" customWidth="1"/>
    <col min="7" max="7" width="6.7109375" style="10" customWidth="1"/>
    <col min="8" max="8" width="7.28515625" style="10" customWidth="1"/>
    <col min="9" max="9" width="140.140625" style="10" customWidth="1"/>
    <col min="10" max="10" width="16.7109375" style="18" hidden="1" customWidth="1"/>
    <col min="11" max="11" width="16.7109375" style="18" customWidth="1"/>
    <col min="12" max="13" width="16.7109375" style="18" hidden="1" customWidth="1"/>
    <col min="14" max="14" width="16.7109375" style="18" customWidth="1"/>
    <col min="15" max="15" width="16.7109375" style="18" hidden="1" customWidth="1"/>
    <col min="16" max="258" width="9.140625" style="10"/>
    <col min="259" max="259" width="5.5703125" style="10" customWidth="1"/>
    <col min="260" max="260" width="5.140625" style="10" customWidth="1"/>
    <col min="261" max="261" width="5" style="10" customWidth="1"/>
    <col min="262" max="262" width="5.140625" style="10" customWidth="1"/>
    <col min="263" max="263" width="5.42578125" style="10" customWidth="1"/>
    <col min="264" max="264" width="5" style="10" customWidth="1"/>
    <col min="265" max="265" width="6.7109375" style="10" customWidth="1"/>
    <col min="266" max="266" width="7.28515625" style="10" customWidth="1"/>
    <col min="267" max="267" width="103.42578125" style="10" customWidth="1"/>
    <col min="268" max="268" width="16.140625" style="10" customWidth="1"/>
    <col min="269" max="270" width="0" style="10" hidden="1" customWidth="1"/>
    <col min="271" max="271" width="15.85546875" style="10" customWidth="1"/>
    <col min="272" max="514" width="9.140625" style="10"/>
    <col min="515" max="515" width="5.5703125" style="10" customWidth="1"/>
    <col min="516" max="516" width="5.140625" style="10" customWidth="1"/>
    <col min="517" max="517" width="5" style="10" customWidth="1"/>
    <col min="518" max="518" width="5.140625" style="10" customWidth="1"/>
    <col min="519" max="519" width="5.42578125" style="10" customWidth="1"/>
    <col min="520" max="520" width="5" style="10" customWidth="1"/>
    <col min="521" max="521" width="6.7109375" style="10" customWidth="1"/>
    <col min="522" max="522" width="7.28515625" style="10" customWidth="1"/>
    <col min="523" max="523" width="103.42578125" style="10" customWidth="1"/>
    <col min="524" max="524" width="16.140625" style="10" customWidth="1"/>
    <col min="525" max="526" width="0" style="10" hidden="1" customWidth="1"/>
    <col min="527" max="527" width="15.85546875" style="10" customWidth="1"/>
    <col min="528" max="770" width="9.140625" style="10"/>
    <col min="771" max="771" width="5.5703125" style="10" customWidth="1"/>
    <col min="772" max="772" width="5.140625" style="10" customWidth="1"/>
    <col min="773" max="773" width="5" style="10" customWidth="1"/>
    <col min="774" max="774" width="5.140625" style="10" customWidth="1"/>
    <col min="775" max="775" width="5.42578125" style="10" customWidth="1"/>
    <col min="776" max="776" width="5" style="10" customWidth="1"/>
    <col min="777" max="777" width="6.7109375" style="10" customWidth="1"/>
    <col min="778" max="778" width="7.28515625" style="10" customWidth="1"/>
    <col min="779" max="779" width="103.42578125" style="10" customWidth="1"/>
    <col min="780" max="780" width="16.140625" style="10" customWidth="1"/>
    <col min="781" max="782" width="0" style="10" hidden="1" customWidth="1"/>
    <col min="783" max="783" width="15.85546875" style="10" customWidth="1"/>
    <col min="784" max="1026" width="9.140625" style="10"/>
    <col min="1027" max="1027" width="5.5703125" style="10" customWidth="1"/>
    <col min="1028" max="1028" width="5.140625" style="10" customWidth="1"/>
    <col min="1029" max="1029" width="5" style="10" customWidth="1"/>
    <col min="1030" max="1030" width="5.140625" style="10" customWidth="1"/>
    <col min="1031" max="1031" width="5.42578125" style="10" customWidth="1"/>
    <col min="1032" max="1032" width="5" style="10" customWidth="1"/>
    <col min="1033" max="1033" width="6.7109375" style="10" customWidth="1"/>
    <col min="1034" max="1034" width="7.28515625" style="10" customWidth="1"/>
    <col min="1035" max="1035" width="103.42578125" style="10" customWidth="1"/>
    <col min="1036" max="1036" width="16.140625" style="10" customWidth="1"/>
    <col min="1037" max="1038" width="0" style="10" hidden="1" customWidth="1"/>
    <col min="1039" max="1039" width="15.85546875" style="10" customWidth="1"/>
    <col min="1040" max="1282" width="9.140625" style="10"/>
    <col min="1283" max="1283" width="5.5703125" style="10" customWidth="1"/>
    <col min="1284" max="1284" width="5.140625" style="10" customWidth="1"/>
    <col min="1285" max="1285" width="5" style="10" customWidth="1"/>
    <col min="1286" max="1286" width="5.140625" style="10" customWidth="1"/>
    <col min="1287" max="1287" width="5.42578125" style="10" customWidth="1"/>
    <col min="1288" max="1288" width="5" style="10" customWidth="1"/>
    <col min="1289" max="1289" width="6.7109375" style="10" customWidth="1"/>
    <col min="1290" max="1290" width="7.28515625" style="10" customWidth="1"/>
    <col min="1291" max="1291" width="103.42578125" style="10" customWidth="1"/>
    <col min="1292" max="1292" width="16.140625" style="10" customWidth="1"/>
    <col min="1293" max="1294" width="0" style="10" hidden="1" customWidth="1"/>
    <col min="1295" max="1295" width="15.85546875" style="10" customWidth="1"/>
    <col min="1296" max="1538" width="9.140625" style="10"/>
    <col min="1539" max="1539" width="5.5703125" style="10" customWidth="1"/>
    <col min="1540" max="1540" width="5.140625" style="10" customWidth="1"/>
    <col min="1541" max="1541" width="5" style="10" customWidth="1"/>
    <col min="1542" max="1542" width="5.140625" style="10" customWidth="1"/>
    <col min="1543" max="1543" width="5.42578125" style="10" customWidth="1"/>
    <col min="1544" max="1544" width="5" style="10" customWidth="1"/>
    <col min="1545" max="1545" width="6.7109375" style="10" customWidth="1"/>
    <col min="1546" max="1546" width="7.28515625" style="10" customWidth="1"/>
    <col min="1547" max="1547" width="103.42578125" style="10" customWidth="1"/>
    <col min="1548" max="1548" width="16.140625" style="10" customWidth="1"/>
    <col min="1549" max="1550" width="0" style="10" hidden="1" customWidth="1"/>
    <col min="1551" max="1551" width="15.85546875" style="10" customWidth="1"/>
    <col min="1552" max="1794" width="9.140625" style="10"/>
    <col min="1795" max="1795" width="5.5703125" style="10" customWidth="1"/>
    <col min="1796" max="1796" width="5.140625" style="10" customWidth="1"/>
    <col min="1797" max="1797" width="5" style="10" customWidth="1"/>
    <col min="1798" max="1798" width="5.140625" style="10" customWidth="1"/>
    <col min="1799" max="1799" width="5.42578125" style="10" customWidth="1"/>
    <col min="1800" max="1800" width="5" style="10" customWidth="1"/>
    <col min="1801" max="1801" width="6.7109375" style="10" customWidth="1"/>
    <col min="1802" max="1802" width="7.28515625" style="10" customWidth="1"/>
    <col min="1803" max="1803" width="103.42578125" style="10" customWidth="1"/>
    <col min="1804" max="1804" width="16.140625" style="10" customWidth="1"/>
    <col min="1805" max="1806" width="0" style="10" hidden="1" customWidth="1"/>
    <col min="1807" max="1807" width="15.85546875" style="10" customWidth="1"/>
    <col min="1808" max="2050" width="9.140625" style="10"/>
    <col min="2051" max="2051" width="5.5703125" style="10" customWidth="1"/>
    <col min="2052" max="2052" width="5.140625" style="10" customWidth="1"/>
    <col min="2053" max="2053" width="5" style="10" customWidth="1"/>
    <col min="2054" max="2054" width="5.140625" style="10" customWidth="1"/>
    <col min="2055" max="2055" width="5.42578125" style="10" customWidth="1"/>
    <col min="2056" max="2056" width="5" style="10" customWidth="1"/>
    <col min="2057" max="2057" width="6.7109375" style="10" customWidth="1"/>
    <col min="2058" max="2058" width="7.28515625" style="10" customWidth="1"/>
    <col min="2059" max="2059" width="103.42578125" style="10" customWidth="1"/>
    <col min="2060" max="2060" width="16.140625" style="10" customWidth="1"/>
    <col min="2061" max="2062" width="0" style="10" hidden="1" customWidth="1"/>
    <col min="2063" max="2063" width="15.85546875" style="10" customWidth="1"/>
    <col min="2064" max="2306" width="9.140625" style="10"/>
    <col min="2307" max="2307" width="5.5703125" style="10" customWidth="1"/>
    <col min="2308" max="2308" width="5.140625" style="10" customWidth="1"/>
    <col min="2309" max="2309" width="5" style="10" customWidth="1"/>
    <col min="2310" max="2310" width="5.140625" style="10" customWidth="1"/>
    <col min="2311" max="2311" width="5.42578125" style="10" customWidth="1"/>
    <col min="2312" max="2312" width="5" style="10" customWidth="1"/>
    <col min="2313" max="2313" width="6.7109375" style="10" customWidth="1"/>
    <col min="2314" max="2314" width="7.28515625" style="10" customWidth="1"/>
    <col min="2315" max="2315" width="103.42578125" style="10" customWidth="1"/>
    <col min="2316" max="2316" width="16.140625" style="10" customWidth="1"/>
    <col min="2317" max="2318" width="0" style="10" hidden="1" customWidth="1"/>
    <col min="2319" max="2319" width="15.85546875" style="10" customWidth="1"/>
    <col min="2320" max="2562" width="9.140625" style="10"/>
    <col min="2563" max="2563" width="5.5703125" style="10" customWidth="1"/>
    <col min="2564" max="2564" width="5.140625" style="10" customWidth="1"/>
    <col min="2565" max="2565" width="5" style="10" customWidth="1"/>
    <col min="2566" max="2566" width="5.140625" style="10" customWidth="1"/>
    <col min="2567" max="2567" width="5.42578125" style="10" customWidth="1"/>
    <col min="2568" max="2568" width="5" style="10" customWidth="1"/>
    <col min="2569" max="2569" width="6.7109375" style="10" customWidth="1"/>
    <col min="2570" max="2570" width="7.28515625" style="10" customWidth="1"/>
    <col min="2571" max="2571" width="103.42578125" style="10" customWidth="1"/>
    <col min="2572" max="2572" width="16.140625" style="10" customWidth="1"/>
    <col min="2573" max="2574" width="0" style="10" hidden="1" customWidth="1"/>
    <col min="2575" max="2575" width="15.85546875" style="10" customWidth="1"/>
    <col min="2576" max="2818" width="9.140625" style="10"/>
    <col min="2819" max="2819" width="5.5703125" style="10" customWidth="1"/>
    <col min="2820" max="2820" width="5.140625" style="10" customWidth="1"/>
    <col min="2821" max="2821" width="5" style="10" customWidth="1"/>
    <col min="2822" max="2822" width="5.140625" style="10" customWidth="1"/>
    <col min="2823" max="2823" width="5.42578125" style="10" customWidth="1"/>
    <col min="2824" max="2824" width="5" style="10" customWidth="1"/>
    <col min="2825" max="2825" width="6.7109375" style="10" customWidth="1"/>
    <col min="2826" max="2826" width="7.28515625" style="10" customWidth="1"/>
    <col min="2827" max="2827" width="103.42578125" style="10" customWidth="1"/>
    <col min="2828" max="2828" width="16.140625" style="10" customWidth="1"/>
    <col min="2829" max="2830" width="0" style="10" hidden="1" customWidth="1"/>
    <col min="2831" max="2831" width="15.85546875" style="10" customWidth="1"/>
    <col min="2832" max="3074" width="9.140625" style="10"/>
    <col min="3075" max="3075" width="5.5703125" style="10" customWidth="1"/>
    <col min="3076" max="3076" width="5.140625" style="10" customWidth="1"/>
    <col min="3077" max="3077" width="5" style="10" customWidth="1"/>
    <col min="3078" max="3078" width="5.140625" style="10" customWidth="1"/>
    <col min="3079" max="3079" width="5.42578125" style="10" customWidth="1"/>
    <col min="3080" max="3080" width="5" style="10" customWidth="1"/>
    <col min="3081" max="3081" width="6.7109375" style="10" customWidth="1"/>
    <col min="3082" max="3082" width="7.28515625" style="10" customWidth="1"/>
    <col min="3083" max="3083" width="103.42578125" style="10" customWidth="1"/>
    <col min="3084" max="3084" width="16.140625" style="10" customWidth="1"/>
    <col min="3085" max="3086" width="0" style="10" hidden="1" customWidth="1"/>
    <col min="3087" max="3087" width="15.85546875" style="10" customWidth="1"/>
    <col min="3088" max="3330" width="9.140625" style="10"/>
    <col min="3331" max="3331" width="5.5703125" style="10" customWidth="1"/>
    <col min="3332" max="3332" width="5.140625" style="10" customWidth="1"/>
    <col min="3333" max="3333" width="5" style="10" customWidth="1"/>
    <col min="3334" max="3334" width="5.140625" style="10" customWidth="1"/>
    <col min="3335" max="3335" width="5.42578125" style="10" customWidth="1"/>
    <col min="3336" max="3336" width="5" style="10" customWidth="1"/>
    <col min="3337" max="3337" width="6.7109375" style="10" customWidth="1"/>
    <col min="3338" max="3338" width="7.28515625" style="10" customWidth="1"/>
    <col min="3339" max="3339" width="103.42578125" style="10" customWidth="1"/>
    <col min="3340" max="3340" width="16.140625" style="10" customWidth="1"/>
    <col min="3341" max="3342" width="0" style="10" hidden="1" customWidth="1"/>
    <col min="3343" max="3343" width="15.85546875" style="10" customWidth="1"/>
    <col min="3344" max="3586" width="9.140625" style="10"/>
    <col min="3587" max="3587" width="5.5703125" style="10" customWidth="1"/>
    <col min="3588" max="3588" width="5.140625" style="10" customWidth="1"/>
    <col min="3589" max="3589" width="5" style="10" customWidth="1"/>
    <col min="3590" max="3590" width="5.140625" style="10" customWidth="1"/>
    <col min="3591" max="3591" width="5.42578125" style="10" customWidth="1"/>
    <col min="3592" max="3592" width="5" style="10" customWidth="1"/>
    <col min="3593" max="3593" width="6.7109375" style="10" customWidth="1"/>
    <col min="3594" max="3594" width="7.28515625" style="10" customWidth="1"/>
    <col min="3595" max="3595" width="103.42578125" style="10" customWidth="1"/>
    <col min="3596" max="3596" width="16.140625" style="10" customWidth="1"/>
    <col min="3597" max="3598" width="0" style="10" hidden="1" customWidth="1"/>
    <col min="3599" max="3599" width="15.85546875" style="10" customWidth="1"/>
    <col min="3600" max="3842" width="9.140625" style="10"/>
    <col min="3843" max="3843" width="5.5703125" style="10" customWidth="1"/>
    <col min="3844" max="3844" width="5.140625" style="10" customWidth="1"/>
    <col min="3845" max="3845" width="5" style="10" customWidth="1"/>
    <col min="3846" max="3846" width="5.140625" style="10" customWidth="1"/>
    <col min="3847" max="3847" width="5.42578125" style="10" customWidth="1"/>
    <col min="3848" max="3848" width="5" style="10" customWidth="1"/>
    <col min="3849" max="3849" width="6.7109375" style="10" customWidth="1"/>
    <col min="3850" max="3850" width="7.28515625" style="10" customWidth="1"/>
    <col min="3851" max="3851" width="103.42578125" style="10" customWidth="1"/>
    <col min="3852" max="3852" width="16.140625" style="10" customWidth="1"/>
    <col min="3853" max="3854" width="0" style="10" hidden="1" customWidth="1"/>
    <col min="3855" max="3855" width="15.85546875" style="10" customWidth="1"/>
    <col min="3856" max="4098" width="9.140625" style="10"/>
    <col min="4099" max="4099" width="5.5703125" style="10" customWidth="1"/>
    <col min="4100" max="4100" width="5.140625" style="10" customWidth="1"/>
    <col min="4101" max="4101" width="5" style="10" customWidth="1"/>
    <col min="4102" max="4102" width="5.140625" style="10" customWidth="1"/>
    <col min="4103" max="4103" width="5.42578125" style="10" customWidth="1"/>
    <col min="4104" max="4104" width="5" style="10" customWidth="1"/>
    <col min="4105" max="4105" width="6.7109375" style="10" customWidth="1"/>
    <col min="4106" max="4106" width="7.28515625" style="10" customWidth="1"/>
    <col min="4107" max="4107" width="103.42578125" style="10" customWidth="1"/>
    <col min="4108" max="4108" width="16.140625" style="10" customWidth="1"/>
    <col min="4109" max="4110" width="0" style="10" hidden="1" customWidth="1"/>
    <col min="4111" max="4111" width="15.85546875" style="10" customWidth="1"/>
    <col min="4112" max="4354" width="9.140625" style="10"/>
    <col min="4355" max="4355" width="5.5703125" style="10" customWidth="1"/>
    <col min="4356" max="4356" width="5.140625" style="10" customWidth="1"/>
    <col min="4357" max="4357" width="5" style="10" customWidth="1"/>
    <col min="4358" max="4358" width="5.140625" style="10" customWidth="1"/>
    <col min="4359" max="4359" width="5.42578125" style="10" customWidth="1"/>
    <col min="4360" max="4360" width="5" style="10" customWidth="1"/>
    <col min="4361" max="4361" width="6.7109375" style="10" customWidth="1"/>
    <col min="4362" max="4362" width="7.28515625" style="10" customWidth="1"/>
    <col min="4363" max="4363" width="103.42578125" style="10" customWidth="1"/>
    <col min="4364" max="4364" width="16.140625" style="10" customWidth="1"/>
    <col min="4365" max="4366" width="0" style="10" hidden="1" customWidth="1"/>
    <col min="4367" max="4367" width="15.85546875" style="10" customWidth="1"/>
    <col min="4368" max="4610" width="9.140625" style="10"/>
    <col min="4611" max="4611" width="5.5703125" style="10" customWidth="1"/>
    <col min="4612" max="4612" width="5.140625" style="10" customWidth="1"/>
    <col min="4613" max="4613" width="5" style="10" customWidth="1"/>
    <col min="4614" max="4614" width="5.140625" style="10" customWidth="1"/>
    <col min="4615" max="4615" width="5.42578125" style="10" customWidth="1"/>
    <col min="4616" max="4616" width="5" style="10" customWidth="1"/>
    <col min="4617" max="4617" width="6.7109375" style="10" customWidth="1"/>
    <col min="4618" max="4618" width="7.28515625" style="10" customWidth="1"/>
    <col min="4619" max="4619" width="103.42578125" style="10" customWidth="1"/>
    <col min="4620" max="4620" width="16.140625" style="10" customWidth="1"/>
    <col min="4621" max="4622" width="0" style="10" hidden="1" customWidth="1"/>
    <col min="4623" max="4623" width="15.85546875" style="10" customWidth="1"/>
    <col min="4624" max="4866" width="9.140625" style="10"/>
    <col min="4867" max="4867" width="5.5703125" style="10" customWidth="1"/>
    <col min="4868" max="4868" width="5.140625" style="10" customWidth="1"/>
    <col min="4869" max="4869" width="5" style="10" customWidth="1"/>
    <col min="4870" max="4870" width="5.140625" style="10" customWidth="1"/>
    <col min="4871" max="4871" width="5.42578125" style="10" customWidth="1"/>
    <col min="4872" max="4872" width="5" style="10" customWidth="1"/>
    <col min="4873" max="4873" width="6.7109375" style="10" customWidth="1"/>
    <col min="4874" max="4874" width="7.28515625" style="10" customWidth="1"/>
    <col min="4875" max="4875" width="103.42578125" style="10" customWidth="1"/>
    <col min="4876" max="4876" width="16.140625" style="10" customWidth="1"/>
    <col min="4877" max="4878" width="0" style="10" hidden="1" customWidth="1"/>
    <col min="4879" max="4879" width="15.85546875" style="10" customWidth="1"/>
    <col min="4880" max="5122" width="9.140625" style="10"/>
    <col min="5123" max="5123" width="5.5703125" style="10" customWidth="1"/>
    <col min="5124" max="5124" width="5.140625" style="10" customWidth="1"/>
    <col min="5125" max="5125" width="5" style="10" customWidth="1"/>
    <col min="5126" max="5126" width="5.140625" style="10" customWidth="1"/>
    <col min="5127" max="5127" width="5.42578125" style="10" customWidth="1"/>
    <col min="5128" max="5128" width="5" style="10" customWidth="1"/>
    <col min="5129" max="5129" width="6.7109375" style="10" customWidth="1"/>
    <col min="5130" max="5130" width="7.28515625" style="10" customWidth="1"/>
    <col min="5131" max="5131" width="103.42578125" style="10" customWidth="1"/>
    <col min="5132" max="5132" width="16.140625" style="10" customWidth="1"/>
    <col min="5133" max="5134" width="0" style="10" hidden="1" customWidth="1"/>
    <col min="5135" max="5135" width="15.85546875" style="10" customWidth="1"/>
    <col min="5136" max="5378" width="9.140625" style="10"/>
    <col min="5379" max="5379" width="5.5703125" style="10" customWidth="1"/>
    <col min="5380" max="5380" width="5.140625" style="10" customWidth="1"/>
    <col min="5381" max="5381" width="5" style="10" customWidth="1"/>
    <col min="5382" max="5382" width="5.140625" style="10" customWidth="1"/>
    <col min="5383" max="5383" width="5.42578125" style="10" customWidth="1"/>
    <col min="5384" max="5384" width="5" style="10" customWidth="1"/>
    <col min="5385" max="5385" width="6.7109375" style="10" customWidth="1"/>
    <col min="5386" max="5386" width="7.28515625" style="10" customWidth="1"/>
    <col min="5387" max="5387" width="103.42578125" style="10" customWidth="1"/>
    <col min="5388" max="5388" width="16.140625" style="10" customWidth="1"/>
    <col min="5389" max="5390" width="0" style="10" hidden="1" customWidth="1"/>
    <col min="5391" max="5391" width="15.85546875" style="10" customWidth="1"/>
    <col min="5392" max="5634" width="9.140625" style="10"/>
    <col min="5635" max="5635" width="5.5703125" style="10" customWidth="1"/>
    <col min="5636" max="5636" width="5.140625" style="10" customWidth="1"/>
    <col min="5637" max="5637" width="5" style="10" customWidth="1"/>
    <col min="5638" max="5638" width="5.140625" style="10" customWidth="1"/>
    <col min="5639" max="5639" width="5.42578125" style="10" customWidth="1"/>
    <col min="5640" max="5640" width="5" style="10" customWidth="1"/>
    <col min="5641" max="5641" width="6.7109375" style="10" customWidth="1"/>
    <col min="5642" max="5642" width="7.28515625" style="10" customWidth="1"/>
    <col min="5643" max="5643" width="103.42578125" style="10" customWidth="1"/>
    <col min="5644" max="5644" width="16.140625" style="10" customWidth="1"/>
    <col min="5645" max="5646" width="0" style="10" hidden="1" customWidth="1"/>
    <col min="5647" max="5647" width="15.85546875" style="10" customWidth="1"/>
    <col min="5648" max="5890" width="9.140625" style="10"/>
    <col min="5891" max="5891" width="5.5703125" style="10" customWidth="1"/>
    <col min="5892" max="5892" width="5.140625" style="10" customWidth="1"/>
    <col min="5893" max="5893" width="5" style="10" customWidth="1"/>
    <col min="5894" max="5894" width="5.140625" style="10" customWidth="1"/>
    <col min="5895" max="5895" width="5.42578125" style="10" customWidth="1"/>
    <col min="5896" max="5896" width="5" style="10" customWidth="1"/>
    <col min="5897" max="5897" width="6.7109375" style="10" customWidth="1"/>
    <col min="5898" max="5898" width="7.28515625" style="10" customWidth="1"/>
    <col min="5899" max="5899" width="103.42578125" style="10" customWidth="1"/>
    <col min="5900" max="5900" width="16.140625" style="10" customWidth="1"/>
    <col min="5901" max="5902" width="0" style="10" hidden="1" customWidth="1"/>
    <col min="5903" max="5903" width="15.85546875" style="10" customWidth="1"/>
    <col min="5904" max="6146" width="9.140625" style="10"/>
    <col min="6147" max="6147" width="5.5703125" style="10" customWidth="1"/>
    <col min="6148" max="6148" width="5.140625" style="10" customWidth="1"/>
    <col min="6149" max="6149" width="5" style="10" customWidth="1"/>
    <col min="6150" max="6150" width="5.140625" style="10" customWidth="1"/>
    <col min="6151" max="6151" width="5.42578125" style="10" customWidth="1"/>
    <col min="6152" max="6152" width="5" style="10" customWidth="1"/>
    <col min="6153" max="6153" width="6.7109375" style="10" customWidth="1"/>
    <col min="6154" max="6154" width="7.28515625" style="10" customWidth="1"/>
    <col min="6155" max="6155" width="103.42578125" style="10" customWidth="1"/>
    <col min="6156" max="6156" width="16.140625" style="10" customWidth="1"/>
    <col min="6157" max="6158" width="0" style="10" hidden="1" customWidth="1"/>
    <col min="6159" max="6159" width="15.85546875" style="10" customWidth="1"/>
    <col min="6160" max="6402" width="9.140625" style="10"/>
    <col min="6403" max="6403" width="5.5703125" style="10" customWidth="1"/>
    <col min="6404" max="6404" width="5.140625" style="10" customWidth="1"/>
    <col min="6405" max="6405" width="5" style="10" customWidth="1"/>
    <col min="6406" max="6406" width="5.140625" style="10" customWidth="1"/>
    <col min="6407" max="6407" width="5.42578125" style="10" customWidth="1"/>
    <col min="6408" max="6408" width="5" style="10" customWidth="1"/>
    <col min="6409" max="6409" width="6.7109375" style="10" customWidth="1"/>
    <col min="6410" max="6410" width="7.28515625" style="10" customWidth="1"/>
    <col min="6411" max="6411" width="103.42578125" style="10" customWidth="1"/>
    <col min="6412" max="6412" width="16.140625" style="10" customWidth="1"/>
    <col min="6413" max="6414" width="0" style="10" hidden="1" customWidth="1"/>
    <col min="6415" max="6415" width="15.85546875" style="10" customWidth="1"/>
    <col min="6416" max="6658" width="9.140625" style="10"/>
    <col min="6659" max="6659" width="5.5703125" style="10" customWidth="1"/>
    <col min="6660" max="6660" width="5.140625" style="10" customWidth="1"/>
    <col min="6661" max="6661" width="5" style="10" customWidth="1"/>
    <col min="6662" max="6662" width="5.140625" style="10" customWidth="1"/>
    <col min="6663" max="6663" width="5.42578125" style="10" customWidth="1"/>
    <col min="6664" max="6664" width="5" style="10" customWidth="1"/>
    <col min="6665" max="6665" width="6.7109375" style="10" customWidth="1"/>
    <col min="6666" max="6666" width="7.28515625" style="10" customWidth="1"/>
    <col min="6667" max="6667" width="103.42578125" style="10" customWidth="1"/>
    <col min="6668" max="6668" width="16.140625" style="10" customWidth="1"/>
    <col min="6669" max="6670" width="0" style="10" hidden="1" customWidth="1"/>
    <col min="6671" max="6671" width="15.85546875" style="10" customWidth="1"/>
    <col min="6672" max="6914" width="9.140625" style="10"/>
    <col min="6915" max="6915" width="5.5703125" style="10" customWidth="1"/>
    <col min="6916" max="6916" width="5.140625" style="10" customWidth="1"/>
    <col min="6917" max="6917" width="5" style="10" customWidth="1"/>
    <col min="6918" max="6918" width="5.140625" style="10" customWidth="1"/>
    <col min="6919" max="6919" width="5.42578125" style="10" customWidth="1"/>
    <col min="6920" max="6920" width="5" style="10" customWidth="1"/>
    <col min="6921" max="6921" width="6.7109375" style="10" customWidth="1"/>
    <col min="6922" max="6922" width="7.28515625" style="10" customWidth="1"/>
    <col min="6923" max="6923" width="103.42578125" style="10" customWidth="1"/>
    <col min="6924" max="6924" width="16.140625" style="10" customWidth="1"/>
    <col min="6925" max="6926" width="0" style="10" hidden="1" customWidth="1"/>
    <col min="6927" max="6927" width="15.85546875" style="10" customWidth="1"/>
    <col min="6928" max="7170" width="9.140625" style="10"/>
    <col min="7171" max="7171" width="5.5703125" style="10" customWidth="1"/>
    <col min="7172" max="7172" width="5.140625" style="10" customWidth="1"/>
    <col min="7173" max="7173" width="5" style="10" customWidth="1"/>
    <col min="7174" max="7174" width="5.140625" style="10" customWidth="1"/>
    <col min="7175" max="7175" width="5.42578125" style="10" customWidth="1"/>
    <col min="7176" max="7176" width="5" style="10" customWidth="1"/>
    <col min="7177" max="7177" width="6.7109375" style="10" customWidth="1"/>
    <col min="7178" max="7178" width="7.28515625" style="10" customWidth="1"/>
    <col min="7179" max="7179" width="103.42578125" style="10" customWidth="1"/>
    <col min="7180" max="7180" width="16.140625" style="10" customWidth="1"/>
    <col min="7181" max="7182" width="0" style="10" hidden="1" customWidth="1"/>
    <col min="7183" max="7183" width="15.85546875" style="10" customWidth="1"/>
    <col min="7184" max="7426" width="9.140625" style="10"/>
    <col min="7427" max="7427" width="5.5703125" style="10" customWidth="1"/>
    <col min="7428" max="7428" width="5.140625" style="10" customWidth="1"/>
    <col min="7429" max="7429" width="5" style="10" customWidth="1"/>
    <col min="7430" max="7430" width="5.140625" style="10" customWidth="1"/>
    <col min="7431" max="7431" width="5.42578125" style="10" customWidth="1"/>
    <col min="7432" max="7432" width="5" style="10" customWidth="1"/>
    <col min="7433" max="7433" width="6.7109375" style="10" customWidth="1"/>
    <col min="7434" max="7434" width="7.28515625" style="10" customWidth="1"/>
    <col min="7435" max="7435" width="103.42578125" style="10" customWidth="1"/>
    <col min="7436" max="7436" width="16.140625" style="10" customWidth="1"/>
    <col min="7437" max="7438" width="0" style="10" hidden="1" customWidth="1"/>
    <col min="7439" max="7439" width="15.85546875" style="10" customWidth="1"/>
    <col min="7440" max="7682" width="9.140625" style="10"/>
    <col min="7683" max="7683" width="5.5703125" style="10" customWidth="1"/>
    <col min="7684" max="7684" width="5.140625" style="10" customWidth="1"/>
    <col min="7685" max="7685" width="5" style="10" customWidth="1"/>
    <col min="7686" max="7686" width="5.140625" style="10" customWidth="1"/>
    <col min="7687" max="7687" width="5.42578125" style="10" customWidth="1"/>
    <col min="7688" max="7688" width="5" style="10" customWidth="1"/>
    <col min="7689" max="7689" width="6.7109375" style="10" customWidth="1"/>
    <col min="7690" max="7690" width="7.28515625" style="10" customWidth="1"/>
    <col min="7691" max="7691" width="103.42578125" style="10" customWidth="1"/>
    <col min="7692" max="7692" width="16.140625" style="10" customWidth="1"/>
    <col min="7693" max="7694" width="0" style="10" hidden="1" customWidth="1"/>
    <col min="7695" max="7695" width="15.85546875" style="10" customWidth="1"/>
    <col min="7696" max="7938" width="9.140625" style="10"/>
    <col min="7939" max="7939" width="5.5703125" style="10" customWidth="1"/>
    <col min="7940" max="7940" width="5.140625" style="10" customWidth="1"/>
    <col min="7941" max="7941" width="5" style="10" customWidth="1"/>
    <col min="7942" max="7942" width="5.140625" style="10" customWidth="1"/>
    <col min="7943" max="7943" width="5.42578125" style="10" customWidth="1"/>
    <col min="7944" max="7944" width="5" style="10" customWidth="1"/>
    <col min="7945" max="7945" width="6.7109375" style="10" customWidth="1"/>
    <col min="7946" max="7946" width="7.28515625" style="10" customWidth="1"/>
    <col min="7947" max="7947" width="103.42578125" style="10" customWidth="1"/>
    <col min="7948" max="7948" width="16.140625" style="10" customWidth="1"/>
    <col min="7949" max="7950" width="0" style="10" hidden="1" customWidth="1"/>
    <col min="7951" max="7951" width="15.85546875" style="10" customWidth="1"/>
    <col min="7952" max="8194" width="9.140625" style="10"/>
    <col min="8195" max="8195" width="5.5703125" style="10" customWidth="1"/>
    <col min="8196" max="8196" width="5.140625" style="10" customWidth="1"/>
    <col min="8197" max="8197" width="5" style="10" customWidth="1"/>
    <col min="8198" max="8198" width="5.140625" style="10" customWidth="1"/>
    <col min="8199" max="8199" width="5.42578125" style="10" customWidth="1"/>
    <col min="8200" max="8200" width="5" style="10" customWidth="1"/>
    <col min="8201" max="8201" width="6.7109375" style="10" customWidth="1"/>
    <col min="8202" max="8202" width="7.28515625" style="10" customWidth="1"/>
    <col min="8203" max="8203" width="103.42578125" style="10" customWidth="1"/>
    <col min="8204" max="8204" width="16.140625" style="10" customWidth="1"/>
    <col min="8205" max="8206" width="0" style="10" hidden="1" customWidth="1"/>
    <col min="8207" max="8207" width="15.85546875" style="10" customWidth="1"/>
    <col min="8208" max="8450" width="9.140625" style="10"/>
    <col min="8451" max="8451" width="5.5703125" style="10" customWidth="1"/>
    <col min="8452" max="8452" width="5.140625" style="10" customWidth="1"/>
    <col min="8453" max="8453" width="5" style="10" customWidth="1"/>
    <col min="8454" max="8454" width="5.140625" style="10" customWidth="1"/>
    <col min="8455" max="8455" width="5.42578125" style="10" customWidth="1"/>
    <col min="8456" max="8456" width="5" style="10" customWidth="1"/>
    <col min="8457" max="8457" width="6.7109375" style="10" customWidth="1"/>
    <col min="8458" max="8458" width="7.28515625" style="10" customWidth="1"/>
    <col min="8459" max="8459" width="103.42578125" style="10" customWidth="1"/>
    <col min="8460" max="8460" width="16.140625" style="10" customWidth="1"/>
    <col min="8461" max="8462" width="0" style="10" hidden="1" customWidth="1"/>
    <col min="8463" max="8463" width="15.85546875" style="10" customWidth="1"/>
    <col min="8464" max="8706" width="9.140625" style="10"/>
    <col min="8707" max="8707" width="5.5703125" style="10" customWidth="1"/>
    <col min="8708" max="8708" width="5.140625" style="10" customWidth="1"/>
    <col min="8709" max="8709" width="5" style="10" customWidth="1"/>
    <col min="8710" max="8710" width="5.140625" style="10" customWidth="1"/>
    <col min="8711" max="8711" width="5.42578125" style="10" customWidth="1"/>
    <col min="8712" max="8712" width="5" style="10" customWidth="1"/>
    <col min="8713" max="8713" width="6.7109375" style="10" customWidth="1"/>
    <col min="8714" max="8714" width="7.28515625" style="10" customWidth="1"/>
    <col min="8715" max="8715" width="103.42578125" style="10" customWidth="1"/>
    <col min="8716" max="8716" width="16.140625" style="10" customWidth="1"/>
    <col min="8717" max="8718" width="0" style="10" hidden="1" customWidth="1"/>
    <col min="8719" max="8719" width="15.85546875" style="10" customWidth="1"/>
    <col min="8720" max="8962" width="9.140625" style="10"/>
    <col min="8963" max="8963" width="5.5703125" style="10" customWidth="1"/>
    <col min="8964" max="8964" width="5.140625" style="10" customWidth="1"/>
    <col min="8965" max="8965" width="5" style="10" customWidth="1"/>
    <col min="8966" max="8966" width="5.140625" style="10" customWidth="1"/>
    <col min="8967" max="8967" width="5.42578125" style="10" customWidth="1"/>
    <col min="8968" max="8968" width="5" style="10" customWidth="1"/>
    <col min="8969" max="8969" width="6.7109375" style="10" customWidth="1"/>
    <col min="8970" max="8970" width="7.28515625" style="10" customWidth="1"/>
    <col min="8971" max="8971" width="103.42578125" style="10" customWidth="1"/>
    <col min="8972" max="8972" width="16.140625" style="10" customWidth="1"/>
    <col min="8973" max="8974" width="0" style="10" hidden="1" customWidth="1"/>
    <col min="8975" max="8975" width="15.85546875" style="10" customWidth="1"/>
    <col min="8976" max="9218" width="9.140625" style="10"/>
    <col min="9219" max="9219" width="5.5703125" style="10" customWidth="1"/>
    <col min="9220" max="9220" width="5.140625" style="10" customWidth="1"/>
    <col min="9221" max="9221" width="5" style="10" customWidth="1"/>
    <col min="9222" max="9222" width="5.140625" style="10" customWidth="1"/>
    <col min="9223" max="9223" width="5.42578125" style="10" customWidth="1"/>
    <col min="9224" max="9224" width="5" style="10" customWidth="1"/>
    <col min="9225" max="9225" width="6.7109375" style="10" customWidth="1"/>
    <col min="9226" max="9226" width="7.28515625" style="10" customWidth="1"/>
    <col min="9227" max="9227" width="103.42578125" style="10" customWidth="1"/>
    <col min="9228" max="9228" width="16.140625" style="10" customWidth="1"/>
    <col min="9229" max="9230" width="0" style="10" hidden="1" customWidth="1"/>
    <col min="9231" max="9231" width="15.85546875" style="10" customWidth="1"/>
    <col min="9232" max="9474" width="9.140625" style="10"/>
    <col min="9475" max="9475" width="5.5703125" style="10" customWidth="1"/>
    <col min="9476" max="9476" width="5.140625" style="10" customWidth="1"/>
    <col min="9477" max="9477" width="5" style="10" customWidth="1"/>
    <col min="9478" max="9478" width="5.140625" style="10" customWidth="1"/>
    <col min="9479" max="9479" width="5.42578125" style="10" customWidth="1"/>
    <col min="9480" max="9480" width="5" style="10" customWidth="1"/>
    <col min="9481" max="9481" width="6.7109375" style="10" customWidth="1"/>
    <col min="9482" max="9482" width="7.28515625" style="10" customWidth="1"/>
    <col min="9483" max="9483" width="103.42578125" style="10" customWidth="1"/>
    <col min="9484" max="9484" width="16.140625" style="10" customWidth="1"/>
    <col min="9485" max="9486" width="0" style="10" hidden="1" customWidth="1"/>
    <col min="9487" max="9487" width="15.85546875" style="10" customWidth="1"/>
    <col min="9488" max="9730" width="9.140625" style="10"/>
    <col min="9731" max="9731" width="5.5703125" style="10" customWidth="1"/>
    <col min="9732" max="9732" width="5.140625" style="10" customWidth="1"/>
    <col min="9733" max="9733" width="5" style="10" customWidth="1"/>
    <col min="9734" max="9734" width="5.140625" style="10" customWidth="1"/>
    <col min="9735" max="9735" width="5.42578125" style="10" customWidth="1"/>
    <col min="9736" max="9736" width="5" style="10" customWidth="1"/>
    <col min="9737" max="9737" width="6.7109375" style="10" customWidth="1"/>
    <col min="9738" max="9738" width="7.28515625" style="10" customWidth="1"/>
    <col min="9739" max="9739" width="103.42578125" style="10" customWidth="1"/>
    <col min="9740" max="9740" width="16.140625" style="10" customWidth="1"/>
    <col min="9741" max="9742" width="0" style="10" hidden="1" customWidth="1"/>
    <col min="9743" max="9743" width="15.85546875" style="10" customWidth="1"/>
    <col min="9744" max="9986" width="9.140625" style="10"/>
    <col min="9987" max="9987" width="5.5703125" style="10" customWidth="1"/>
    <col min="9988" max="9988" width="5.140625" style="10" customWidth="1"/>
    <col min="9989" max="9989" width="5" style="10" customWidth="1"/>
    <col min="9990" max="9990" width="5.140625" style="10" customWidth="1"/>
    <col min="9991" max="9991" width="5.42578125" style="10" customWidth="1"/>
    <col min="9992" max="9992" width="5" style="10" customWidth="1"/>
    <col min="9993" max="9993" width="6.7109375" style="10" customWidth="1"/>
    <col min="9994" max="9994" width="7.28515625" style="10" customWidth="1"/>
    <col min="9995" max="9995" width="103.42578125" style="10" customWidth="1"/>
    <col min="9996" max="9996" width="16.140625" style="10" customWidth="1"/>
    <col min="9997" max="9998" width="0" style="10" hidden="1" customWidth="1"/>
    <col min="9999" max="9999" width="15.85546875" style="10" customWidth="1"/>
    <col min="10000" max="10242" width="9.140625" style="10"/>
    <col min="10243" max="10243" width="5.5703125" style="10" customWidth="1"/>
    <col min="10244" max="10244" width="5.140625" style="10" customWidth="1"/>
    <col min="10245" max="10245" width="5" style="10" customWidth="1"/>
    <col min="10246" max="10246" width="5.140625" style="10" customWidth="1"/>
    <col min="10247" max="10247" width="5.42578125" style="10" customWidth="1"/>
    <col min="10248" max="10248" width="5" style="10" customWidth="1"/>
    <col min="10249" max="10249" width="6.7109375" style="10" customWidth="1"/>
    <col min="10250" max="10250" width="7.28515625" style="10" customWidth="1"/>
    <col min="10251" max="10251" width="103.42578125" style="10" customWidth="1"/>
    <col min="10252" max="10252" width="16.140625" style="10" customWidth="1"/>
    <col min="10253" max="10254" width="0" style="10" hidden="1" customWidth="1"/>
    <col min="10255" max="10255" width="15.85546875" style="10" customWidth="1"/>
    <col min="10256" max="10498" width="9.140625" style="10"/>
    <col min="10499" max="10499" width="5.5703125" style="10" customWidth="1"/>
    <col min="10500" max="10500" width="5.140625" style="10" customWidth="1"/>
    <col min="10501" max="10501" width="5" style="10" customWidth="1"/>
    <col min="10502" max="10502" width="5.140625" style="10" customWidth="1"/>
    <col min="10503" max="10503" width="5.42578125" style="10" customWidth="1"/>
    <col min="10504" max="10504" width="5" style="10" customWidth="1"/>
    <col min="10505" max="10505" width="6.7109375" style="10" customWidth="1"/>
    <col min="10506" max="10506" width="7.28515625" style="10" customWidth="1"/>
    <col min="10507" max="10507" width="103.42578125" style="10" customWidth="1"/>
    <col min="10508" max="10508" width="16.140625" style="10" customWidth="1"/>
    <col min="10509" max="10510" width="0" style="10" hidden="1" customWidth="1"/>
    <col min="10511" max="10511" width="15.85546875" style="10" customWidth="1"/>
    <col min="10512" max="10754" width="9.140625" style="10"/>
    <col min="10755" max="10755" width="5.5703125" style="10" customWidth="1"/>
    <col min="10756" max="10756" width="5.140625" style="10" customWidth="1"/>
    <col min="10757" max="10757" width="5" style="10" customWidth="1"/>
    <col min="10758" max="10758" width="5.140625" style="10" customWidth="1"/>
    <col min="10759" max="10759" width="5.42578125" style="10" customWidth="1"/>
    <col min="10760" max="10760" width="5" style="10" customWidth="1"/>
    <col min="10761" max="10761" width="6.7109375" style="10" customWidth="1"/>
    <col min="10762" max="10762" width="7.28515625" style="10" customWidth="1"/>
    <col min="10763" max="10763" width="103.42578125" style="10" customWidth="1"/>
    <col min="10764" max="10764" width="16.140625" style="10" customWidth="1"/>
    <col min="10765" max="10766" width="0" style="10" hidden="1" customWidth="1"/>
    <col min="10767" max="10767" width="15.85546875" style="10" customWidth="1"/>
    <col min="10768" max="11010" width="9.140625" style="10"/>
    <col min="11011" max="11011" width="5.5703125" style="10" customWidth="1"/>
    <col min="11012" max="11012" width="5.140625" style="10" customWidth="1"/>
    <col min="11013" max="11013" width="5" style="10" customWidth="1"/>
    <col min="11014" max="11014" width="5.140625" style="10" customWidth="1"/>
    <col min="11015" max="11015" width="5.42578125" style="10" customWidth="1"/>
    <col min="11016" max="11016" width="5" style="10" customWidth="1"/>
    <col min="11017" max="11017" width="6.7109375" style="10" customWidth="1"/>
    <col min="11018" max="11018" width="7.28515625" style="10" customWidth="1"/>
    <col min="11019" max="11019" width="103.42578125" style="10" customWidth="1"/>
    <col min="11020" max="11020" width="16.140625" style="10" customWidth="1"/>
    <col min="11021" max="11022" width="0" style="10" hidden="1" customWidth="1"/>
    <col min="11023" max="11023" width="15.85546875" style="10" customWidth="1"/>
    <col min="11024" max="11266" width="9.140625" style="10"/>
    <col min="11267" max="11267" width="5.5703125" style="10" customWidth="1"/>
    <col min="11268" max="11268" width="5.140625" style="10" customWidth="1"/>
    <col min="11269" max="11269" width="5" style="10" customWidth="1"/>
    <col min="11270" max="11270" width="5.140625" style="10" customWidth="1"/>
    <col min="11271" max="11271" width="5.42578125" style="10" customWidth="1"/>
    <col min="11272" max="11272" width="5" style="10" customWidth="1"/>
    <col min="11273" max="11273" width="6.7109375" style="10" customWidth="1"/>
    <col min="11274" max="11274" width="7.28515625" style="10" customWidth="1"/>
    <col min="11275" max="11275" width="103.42578125" style="10" customWidth="1"/>
    <col min="11276" max="11276" width="16.140625" style="10" customWidth="1"/>
    <col min="11277" max="11278" width="0" style="10" hidden="1" customWidth="1"/>
    <col min="11279" max="11279" width="15.85546875" style="10" customWidth="1"/>
    <col min="11280" max="11522" width="9.140625" style="10"/>
    <col min="11523" max="11523" width="5.5703125" style="10" customWidth="1"/>
    <col min="11524" max="11524" width="5.140625" style="10" customWidth="1"/>
    <col min="11525" max="11525" width="5" style="10" customWidth="1"/>
    <col min="11526" max="11526" width="5.140625" style="10" customWidth="1"/>
    <col min="11527" max="11527" width="5.42578125" style="10" customWidth="1"/>
    <col min="11528" max="11528" width="5" style="10" customWidth="1"/>
    <col min="11529" max="11529" width="6.7109375" style="10" customWidth="1"/>
    <col min="11530" max="11530" width="7.28515625" style="10" customWidth="1"/>
    <col min="11531" max="11531" width="103.42578125" style="10" customWidth="1"/>
    <col min="11532" max="11532" width="16.140625" style="10" customWidth="1"/>
    <col min="11533" max="11534" width="0" style="10" hidden="1" customWidth="1"/>
    <col min="11535" max="11535" width="15.85546875" style="10" customWidth="1"/>
    <col min="11536" max="11778" width="9.140625" style="10"/>
    <col min="11779" max="11779" width="5.5703125" style="10" customWidth="1"/>
    <col min="11780" max="11780" width="5.140625" style="10" customWidth="1"/>
    <col min="11781" max="11781" width="5" style="10" customWidth="1"/>
    <col min="11782" max="11782" width="5.140625" style="10" customWidth="1"/>
    <col min="11783" max="11783" width="5.42578125" style="10" customWidth="1"/>
    <col min="11784" max="11784" width="5" style="10" customWidth="1"/>
    <col min="11785" max="11785" width="6.7109375" style="10" customWidth="1"/>
    <col min="11786" max="11786" width="7.28515625" style="10" customWidth="1"/>
    <col min="11787" max="11787" width="103.42578125" style="10" customWidth="1"/>
    <col min="11788" max="11788" width="16.140625" style="10" customWidth="1"/>
    <col min="11789" max="11790" width="0" style="10" hidden="1" customWidth="1"/>
    <col min="11791" max="11791" width="15.85546875" style="10" customWidth="1"/>
    <col min="11792" max="12034" width="9.140625" style="10"/>
    <col min="12035" max="12035" width="5.5703125" style="10" customWidth="1"/>
    <col min="12036" max="12036" width="5.140625" style="10" customWidth="1"/>
    <col min="12037" max="12037" width="5" style="10" customWidth="1"/>
    <col min="12038" max="12038" width="5.140625" style="10" customWidth="1"/>
    <col min="12039" max="12039" width="5.42578125" style="10" customWidth="1"/>
    <col min="12040" max="12040" width="5" style="10" customWidth="1"/>
    <col min="12041" max="12041" width="6.7109375" style="10" customWidth="1"/>
    <col min="12042" max="12042" width="7.28515625" style="10" customWidth="1"/>
    <col min="12043" max="12043" width="103.42578125" style="10" customWidth="1"/>
    <col min="12044" max="12044" width="16.140625" style="10" customWidth="1"/>
    <col min="12045" max="12046" width="0" style="10" hidden="1" customWidth="1"/>
    <col min="12047" max="12047" width="15.85546875" style="10" customWidth="1"/>
    <col min="12048" max="12290" width="9.140625" style="10"/>
    <col min="12291" max="12291" width="5.5703125" style="10" customWidth="1"/>
    <col min="12292" max="12292" width="5.140625" style="10" customWidth="1"/>
    <col min="12293" max="12293" width="5" style="10" customWidth="1"/>
    <col min="12294" max="12294" width="5.140625" style="10" customWidth="1"/>
    <col min="12295" max="12295" width="5.42578125" style="10" customWidth="1"/>
    <col min="12296" max="12296" width="5" style="10" customWidth="1"/>
    <col min="12297" max="12297" width="6.7109375" style="10" customWidth="1"/>
    <col min="12298" max="12298" width="7.28515625" style="10" customWidth="1"/>
    <col min="12299" max="12299" width="103.42578125" style="10" customWidth="1"/>
    <col min="12300" max="12300" width="16.140625" style="10" customWidth="1"/>
    <col min="12301" max="12302" width="0" style="10" hidden="1" customWidth="1"/>
    <col min="12303" max="12303" width="15.85546875" style="10" customWidth="1"/>
    <col min="12304" max="12546" width="9.140625" style="10"/>
    <col min="12547" max="12547" width="5.5703125" style="10" customWidth="1"/>
    <col min="12548" max="12548" width="5.140625" style="10" customWidth="1"/>
    <col min="12549" max="12549" width="5" style="10" customWidth="1"/>
    <col min="12550" max="12550" width="5.140625" style="10" customWidth="1"/>
    <col min="12551" max="12551" width="5.42578125" style="10" customWidth="1"/>
    <col min="12552" max="12552" width="5" style="10" customWidth="1"/>
    <col min="12553" max="12553" width="6.7109375" style="10" customWidth="1"/>
    <col min="12554" max="12554" width="7.28515625" style="10" customWidth="1"/>
    <col min="12555" max="12555" width="103.42578125" style="10" customWidth="1"/>
    <col min="12556" max="12556" width="16.140625" style="10" customWidth="1"/>
    <col min="12557" max="12558" width="0" style="10" hidden="1" customWidth="1"/>
    <col min="12559" max="12559" width="15.85546875" style="10" customWidth="1"/>
    <col min="12560" max="12802" width="9.140625" style="10"/>
    <col min="12803" max="12803" width="5.5703125" style="10" customWidth="1"/>
    <col min="12804" max="12804" width="5.140625" style="10" customWidth="1"/>
    <col min="12805" max="12805" width="5" style="10" customWidth="1"/>
    <col min="12806" max="12806" width="5.140625" style="10" customWidth="1"/>
    <col min="12807" max="12807" width="5.42578125" style="10" customWidth="1"/>
    <col min="12808" max="12808" width="5" style="10" customWidth="1"/>
    <col min="12809" max="12809" width="6.7109375" style="10" customWidth="1"/>
    <col min="12810" max="12810" width="7.28515625" style="10" customWidth="1"/>
    <col min="12811" max="12811" width="103.42578125" style="10" customWidth="1"/>
    <col min="12812" max="12812" width="16.140625" style="10" customWidth="1"/>
    <col min="12813" max="12814" width="0" style="10" hidden="1" customWidth="1"/>
    <col min="12815" max="12815" width="15.85546875" style="10" customWidth="1"/>
    <col min="12816" max="13058" width="9.140625" style="10"/>
    <col min="13059" max="13059" width="5.5703125" style="10" customWidth="1"/>
    <col min="13060" max="13060" width="5.140625" style="10" customWidth="1"/>
    <col min="13061" max="13061" width="5" style="10" customWidth="1"/>
    <col min="13062" max="13062" width="5.140625" style="10" customWidth="1"/>
    <col min="13063" max="13063" width="5.42578125" style="10" customWidth="1"/>
    <col min="13064" max="13064" width="5" style="10" customWidth="1"/>
    <col min="13065" max="13065" width="6.7109375" style="10" customWidth="1"/>
    <col min="13066" max="13066" width="7.28515625" style="10" customWidth="1"/>
    <col min="13067" max="13067" width="103.42578125" style="10" customWidth="1"/>
    <col min="13068" max="13068" width="16.140625" style="10" customWidth="1"/>
    <col min="13069" max="13070" width="0" style="10" hidden="1" customWidth="1"/>
    <col min="13071" max="13071" width="15.85546875" style="10" customWidth="1"/>
    <col min="13072" max="13314" width="9.140625" style="10"/>
    <col min="13315" max="13315" width="5.5703125" style="10" customWidth="1"/>
    <col min="13316" max="13316" width="5.140625" style="10" customWidth="1"/>
    <col min="13317" max="13317" width="5" style="10" customWidth="1"/>
    <col min="13318" max="13318" width="5.140625" style="10" customWidth="1"/>
    <col min="13319" max="13319" width="5.42578125" style="10" customWidth="1"/>
    <col min="13320" max="13320" width="5" style="10" customWidth="1"/>
    <col min="13321" max="13321" width="6.7109375" style="10" customWidth="1"/>
    <col min="13322" max="13322" width="7.28515625" style="10" customWidth="1"/>
    <col min="13323" max="13323" width="103.42578125" style="10" customWidth="1"/>
    <col min="13324" max="13324" width="16.140625" style="10" customWidth="1"/>
    <col min="13325" max="13326" width="0" style="10" hidden="1" customWidth="1"/>
    <col min="13327" max="13327" width="15.85546875" style="10" customWidth="1"/>
    <col min="13328" max="13570" width="9.140625" style="10"/>
    <col min="13571" max="13571" width="5.5703125" style="10" customWidth="1"/>
    <col min="13572" max="13572" width="5.140625" style="10" customWidth="1"/>
    <col min="13573" max="13573" width="5" style="10" customWidth="1"/>
    <col min="13574" max="13574" width="5.140625" style="10" customWidth="1"/>
    <col min="13575" max="13575" width="5.42578125" style="10" customWidth="1"/>
    <col min="13576" max="13576" width="5" style="10" customWidth="1"/>
    <col min="13577" max="13577" width="6.7109375" style="10" customWidth="1"/>
    <col min="13578" max="13578" width="7.28515625" style="10" customWidth="1"/>
    <col min="13579" max="13579" width="103.42578125" style="10" customWidth="1"/>
    <col min="13580" max="13580" width="16.140625" style="10" customWidth="1"/>
    <col min="13581" max="13582" width="0" style="10" hidden="1" customWidth="1"/>
    <col min="13583" max="13583" width="15.85546875" style="10" customWidth="1"/>
    <col min="13584" max="13826" width="9.140625" style="10"/>
    <col min="13827" max="13827" width="5.5703125" style="10" customWidth="1"/>
    <col min="13828" max="13828" width="5.140625" style="10" customWidth="1"/>
    <col min="13829" max="13829" width="5" style="10" customWidth="1"/>
    <col min="13830" max="13830" width="5.140625" style="10" customWidth="1"/>
    <col min="13831" max="13831" width="5.42578125" style="10" customWidth="1"/>
    <col min="13832" max="13832" width="5" style="10" customWidth="1"/>
    <col min="13833" max="13833" width="6.7109375" style="10" customWidth="1"/>
    <col min="13834" max="13834" width="7.28515625" style="10" customWidth="1"/>
    <col min="13835" max="13835" width="103.42578125" style="10" customWidth="1"/>
    <col min="13836" max="13836" width="16.140625" style="10" customWidth="1"/>
    <col min="13837" max="13838" width="0" style="10" hidden="1" customWidth="1"/>
    <col min="13839" max="13839" width="15.85546875" style="10" customWidth="1"/>
    <col min="13840" max="14082" width="9.140625" style="10"/>
    <col min="14083" max="14083" width="5.5703125" style="10" customWidth="1"/>
    <col min="14084" max="14084" width="5.140625" style="10" customWidth="1"/>
    <col min="14085" max="14085" width="5" style="10" customWidth="1"/>
    <col min="14086" max="14086" width="5.140625" style="10" customWidth="1"/>
    <col min="14087" max="14087" width="5.42578125" style="10" customWidth="1"/>
    <col min="14088" max="14088" width="5" style="10" customWidth="1"/>
    <col min="14089" max="14089" width="6.7109375" style="10" customWidth="1"/>
    <col min="14090" max="14090" width="7.28515625" style="10" customWidth="1"/>
    <col min="14091" max="14091" width="103.42578125" style="10" customWidth="1"/>
    <col min="14092" max="14092" width="16.140625" style="10" customWidth="1"/>
    <col min="14093" max="14094" width="0" style="10" hidden="1" customWidth="1"/>
    <col min="14095" max="14095" width="15.85546875" style="10" customWidth="1"/>
    <col min="14096" max="14338" width="9.140625" style="10"/>
    <col min="14339" max="14339" width="5.5703125" style="10" customWidth="1"/>
    <col min="14340" max="14340" width="5.140625" style="10" customWidth="1"/>
    <col min="14341" max="14341" width="5" style="10" customWidth="1"/>
    <col min="14342" max="14342" width="5.140625" style="10" customWidth="1"/>
    <col min="14343" max="14343" width="5.42578125" style="10" customWidth="1"/>
    <col min="14344" max="14344" width="5" style="10" customWidth="1"/>
    <col min="14345" max="14345" width="6.7109375" style="10" customWidth="1"/>
    <col min="14346" max="14346" width="7.28515625" style="10" customWidth="1"/>
    <col min="14347" max="14347" width="103.42578125" style="10" customWidth="1"/>
    <col min="14348" max="14348" width="16.140625" style="10" customWidth="1"/>
    <col min="14349" max="14350" width="0" style="10" hidden="1" customWidth="1"/>
    <col min="14351" max="14351" width="15.85546875" style="10" customWidth="1"/>
    <col min="14352" max="14594" width="9.140625" style="10"/>
    <col min="14595" max="14595" width="5.5703125" style="10" customWidth="1"/>
    <col min="14596" max="14596" width="5.140625" style="10" customWidth="1"/>
    <col min="14597" max="14597" width="5" style="10" customWidth="1"/>
    <col min="14598" max="14598" width="5.140625" style="10" customWidth="1"/>
    <col min="14599" max="14599" width="5.42578125" style="10" customWidth="1"/>
    <col min="14600" max="14600" width="5" style="10" customWidth="1"/>
    <col min="14601" max="14601" width="6.7109375" style="10" customWidth="1"/>
    <col min="14602" max="14602" width="7.28515625" style="10" customWidth="1"/>
    <col min="14603" max="14603" width="103.42578125" style="10" customWidth="1"/>
    <col min="14604" max="14604" width="16.140625" style="10" customWidth="1"/>
    <col min="14605" max="14606" width="0" style="10" hidden="1" customWidth="1"/>
    <col min="14607" max="14607" width="15.85546875" style="10" customWidth="1"/>
    <col min="14608" max="14850" width="9.140625" style="10"/>
    <col min="14851" max="14851" width="5.5703125" style="10" customWidth="1"/>
    <col min="14852" max="14852" width="5.140625" style="10" customWidth="1"/>
    <col min="14853" max="14853" width="5" style="10" customWidth="1"/>
    <col min="14854" max="14854" width="5.140625" style="10" customWidth="1"/>
    <col min="14855" max="14855" width="5.42578125" style="10" customWidth="1"/>
    <col min="14856" max="14856" width="5" style="10" customWidth="1"/>
    <col min="14857" max="14857" width="6.7109375" style="10" customWidth="1"/>
    <col min="14858" max="14858" width="7.28515625" style="10" customWidth="1"/>
    <col min="14859" max="14859" width="103.42578125" style="10" customWidth="1"/>
    <col min="14860" max="14860" width="16.140625" style="10" customWidth="1"/>
    <col min="14861" max="14862" width="0" style="10" hidden="1" customWidth="1"/>
    <col min="14863" max="14863" width="15.85546875" style="10" customWidth="1"/>
    <col min="14864" max="15106" width="9.140625" style="10"/>
    <col min="15107" max="15107" width="5.5703125" style="10" customWidth="1"/>
    <col min="15108" max="15108" width="5.140625" style="10" customWidth="1"/>
    <col min="15109" max="15109" width="5" style="10" customWidth="1"/>
    <col min="15110" max="15110" width="5.140625" style="10" customWidth="1"/>
    <col min="15111" max="15111" width="5.42578125" style="10" customWidth="1"/>
    <col min="15112" max="15112" width="5" style="10" customWidth="1"/>
    <col min="15113" max="15113" width="6.7109375" style="10" customWidth="1"/>
    <col min="15114" max="15114" width="7.28515625" style="10" customWidth="1"/>
    <col min="15115" max="15115" width="103.42578125" style="10" customWidth="1"/>
    <col min="15116" max="15116" width="16.140625" style="10" customWidth="1"/>
    <col min="15117" max="15118" width="0" style="10" hidden="1" customWidth="1"/>
    <col min="15119" max="15119" width="15.85546875" style="10" customWidth="1"/>
    <col min="15120" max="15362" width="9.140625" style="10"/>
    <col min="15363" max="15363" width="5.5703125" style="10" customWidth="1"/>
    <col min="15364" max="15364" width="5.140625" style="10" customWidth="1"/>
    <col min="15365" max="15365" width="5" style="10" customWidth="1"/>
    <col min="15366" max="15366" width="5.140625" style="10" customWidth="1"/>
    <col min="15367" max="15367" width="5.42578125" style="10" customWidth="1"/>
    <col min="15368" max="15368" width="5" style="10" customWidth="1"/>
    <col min="15369" max="15369" width="6.7109375" style="10" customWidth="1"/>
    <col min="15370" max="15370" width="7.28515625" style="10" customWidth="1"/>
    <col min="15371" max="15371" width="103.42578125" style="10" customWidth="1"/>
    <col min="15372" max="15372" width="16.140625" style="10" customWidth="1"/>
    <col min="15373" max="15374" width="0" style="10" hidden="1" customWidth="1"/>
    <col min="15375" max="15375" width="15.85546875" style="10" customWidth="1"/>
    <col min="15376" max="15618" width="9.140625" style="10"/>
    <col min="15619" max="15619" width="5.5703125" style="10" customWidth="1"/>
    <col min="15620" max="15620" width="5.140625" style="10" customWidth="1"/>
    <col min="15621" max="15621" width="5" style="10" customWidth="1"/>
    <col min="15622" max="15622" width="5.140625" style="10" customWidth="1"/>
    <col min="15623" max="15623" width="5.42578125" style="10" customWidth="1"/>
    <col min="15624" max="15624" width="5" style="10" customWidth="1"/>
    <col min="15625" max="15625" width="6.7109375" style="10" customWidth="1"/>
    <col min="15626" max="15626" width="7.28515625" style="10" customWidth="1"/>
    <col min="15627" max="15627" width="103.42578125" style="10" customWidth="1"/>
    <col min="15628" max="15628" width="16.140625" style="10" customWidth="1"/>
    <col min="15629" max="15630" width="0" style="10" hidden="1" customWidth="1"/>
    <col min="15631" max="15631" width="15.85546875" style="10" customWidth="1"/>
    <col min="15632" max="15874" width="9.140625" style="10"/>
    <col min="15875" max="15875" width="5.5703125" style="10" customWidth="1"/>
    <col min="15876" max="15876" width="5.140625" style="10" customWidth="1"/>
    <col min="15877" max="15877" width="5" style="10" customWidth="1"/>
    <col min="15878" max="15878" width="5.140625" style="10" customWidth="1"/>
    <col min="15879" max="15879" width="5.42578125" style="10" customWidth="1"/>
    <col min="15880" max="15880" width="5" style="10" customWidth="1"/>
    <col min="15881" max="15881" width="6.7109375" style="10" customWidth="1"/>
    <col min="15882" max="15882" width="7.28515625" style="10" customWidth="1"/>
    <col min="15883" max="15883" width="103.42578125" style="10" customWidth="1"/>
    <col min="15884" max="15884" width="16.140625" style="10" customWidth="1"/>
    <col min="15885" max="15886" width="0" style="10" hidden="1" customWidth="1"/>
    <col min="15887" max="15887" width="15.85546875" style="10" customWidth="1"/>
    <col min="15888" max="16130" width="9.140625" style="10"/>
    <col min="16131" max="16131" width="5.5703125" style="10" customWidth="1"/>
    <col min="16132" max="16132" width="5.140625" style="10" customWidth="1"/>
    <col min="16133" max="16133" width="5" style="10" customWidth="1"/>
    <col min="16134" max="16134" width="5.140625" style="10" customWidth="1"/>
    <col min="16135" max="16135" width="5.42578125" style="10" customWidth="1"/>
    <col min="16136" max="16136" width="5" style="10" customWidth="1"/>
    <col min="16137" max="16137" width="6.7109375" style="10" customWidth="1"/>
    <col min="16138" max="16138" width="7.28515625" style="10" customWidth="1"/>
    <col min="16139" max="16139" width="103.42578125" style="10" customWidth="1"/>
    <col min="16140" max="16140" width="16.140625" style="10" customWidth="1"/>
    <col min="16141" max="16142" width="0" style="10" hidden="1" customWidth="1"/>
    <col min="16143" max="16143" width="15.85546875" style="10" customWidth="1"/>
    <col min="16144" max="16384" width="9.140625" style="10"/>
  </cols>
  <sheetData>
    <row r="1" spans="1:16" ht="15" customHeight="1" x14ac:dyDescent="0.2">
      <c r="A1" s="253" t="s">
        <v>14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13"/>
    </row>
    <row r="2" spans="1:16" ht="25.5" customHeight="1" x14ac:dyDescent="0.2">
      <c r="A2" s="253" t="s">
        <v>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13"/>
    </row>
    <row r="3" spans="1:16" ht="13.5" customHeight="1" x14ac:dyDescent="0.2">
      <c r="A3" s="254" t="s">
        <v>951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14"/>
    </row>
    <row r="4" spans="1:16" ht="45.2" customHeight="1" x14ac:dyDescent="0.2">
      <c r="A4" s="255" t="s">
        <v>1070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</row>
    <row r="5" spans="1:16" ht="15.75" x14ac:dyDescent="0.25">
      <c r="A5" s="16"/>
      <c r="B5" s="16"/>
      <c r="C5" s="16"/>
      <c r="D5" s="16"/>
      <c r="E5" s="16"/>
      <c r="F5" s="16"/>
      <c r="G5" s="16"/>
      <c r="H5" s="16"/>
      <c r="I5" s="16"/>
      <c r="K5" s="28"/>
      <c r="L5" s="28"/>
      <c r="M5" s="28"/>
      <c r="N5" s="28"/>
      <c r="O5" s="17" t="s">
        <v>35</v>
      </c>
    </row>
    <row r="6" spans="1:16" s="48" customFormat="1" ht="12.95" customHeight="1" x14ac:dyDescent="0.25">
      <c r="A6" s="246" t="s">
        <v>36</v>
      </c>
      <c r="B6" s="246"/>
      <c r="C6" s="246"/>
      <c r="D6" s="246"/>
      <c r="E6" s="246"/>
      <c r="F6" s="246"/>
      <c r="G6" s="246"/>
      <c r="H6" s="246"/>
      <c r="I6" s="256" t="s">
        <v>7</v>
      </c>
      <c r="J6" s="69" t="s">
        <v>13</v>
      </c>
      <c r="K6" s="257" t="s">
        <v>8</v>
      </c>
      <c r="L6" s="258"/>
      <c r="M6" s="258"/>
      <c r="N6" s="258"/>
      <c r="O6" s="259"/>
      <c r="P6" s="50"/>
    </row>
    <row r="7" spans="1:16" s="48" customFormat="1" ht="25.5" customHeight="1" x14ac:dyDescent="0.25">
      <c r="A7" s="246"/>
      <c r="B7" s="246"/>
      <c r="C7" s="246"/>
      <c r="D7" s="246"/>
      <c r="E7" s="246"/>
      <c r="F7" s="246"/>
      <c r="G7" s="246"/>
      <c r="H7" s="246"/>
      <c r="I7" s="256"/>
      <c r="J7" s="70"/>
      <c r="K7" s="260"/>
      <c r="L7" s="261"/>
      <c r="M7" s="261"/>
      <c r="N7" s="261"/>
      <c r="O7" s="262"/>
      <c r="P7" s="50"/>
    </row>
    <row r="8" spans="1:16" s="48" customFormat="1" ht="39" customHeight="1" x14ac:dyDescent="0.25">
      <c r="A8" s="246"/>
      <c r="B8" s="246"/>
      <c r="C8" s="246"/>
      <c r="D8" s="246"/>
      <c r="E8" s="246"/>
      <c r="F8" s="246"/>
      <c r="G8" s="246"/>
      <c r="H8" s="246"/>
      <c r="I8" s="256"/>
      <c r="J8" s="47" t="s">
        <v>8</v>
      </c>
      <c r="K8" s="47" t="s">
        <v>703</v>
      </c>
      <c r="L8" s="47" t="s">
        <v>10</v>
      </c>
      <c r="M8" s="47" t="s">
        <v>8</v>
      </c>
      <c r="N8" s="47" t="s">
        <v>1071</v>
      </c>
      <c r="O8" s="47" t="s">
        <v>10</v>
      </c>
      <c r="P8" s="51"/>
    </row>
    <row r="9" spans="1:16" ht="15.75" x14ac:dyDescent="0.2">
      <c r="A9" s="249" t="s">
        <v>37</v>
      </c>
      <c r="B9" s="250"/>
      <c r="C9" s="250"/>
      <c r="D9" s="250"/>
      <c r="E9" s="250"/>
      <c r="F9" s="250"/>
      <c r="G9" s="250"/>
      <c r="H9" s="250"/>
      <c r="I9" s="251"/>
      <c r="J9" s="23">
        <v>-604460</v>
      </c>
      <c r="K9" s="23">
        <v>628250</v>
      </c>
      <c r="L9" s="23">
        <f t="shared" ref="L9:L30" si="0">J9-K9</f>
        <v>-1232710</v>
      </c>
      <c r="M9" s="23">
        <v>-163585.4</v>
      </c>
      <c r="N9" s="23">
        <v>450750</v>
      </c>
      <c r="O9" s="23">
        <f>M9-N9</f>
        <v>-614335.4</v>
      </c>
    </row>
    <row r="10" spans="1:16" ht="15" x14ac:dyDescent="0.2">
      <c r="A10" s="252" t="s">
        <v>38</v>
      </c>
      <c r="B10" s="252"/>
      <c r="C10" s="252"/>
      <c r="D10" s="252"/>
      <c r="E10" s="252"/>
      <c r="F10" s="252"/>
      <c r="G10" s="252"/>
      <c r="H10" s="252"/>
      <c r="I10" s="252"/>
      <c r="J10" s="20">
        <v>7.7</v>
      </c>
      <c r="K10" s="75"/>
      <c r="L10" s="75">
        <f t="shared" si="0"/>
        <v>7.7</v>
      </c>
      <c r="M10" s="75">
        <v>1.95</v>
      </c>
      <c r="N10" s="87"/>
      <c r="O10" s="20">
        <f t="shared" ref="O10:O30" si="1">M10-N10</f>
        <v>1.95</v>
      </c>
    </row>
    <row r="11" spans="1:16" ht="15.75" x14ac:dyDescent="0.2">
      <c r="A11" s="21" t="s">
        <v>39</v>
      </c>
      <c r="B11" s="21" t="s">
        <v>40</v>
      </c>
      <c r="C11" s="21" t="s">
        <v>41</v>
      </c>
      <c r="D11" s="21" t="s">
        <v>41</v>
      </c>
      <c r="E11" s="21" t="s">
        <v>41</v>
      </c>
      <c r="F11" s="21" t="s">
        <v>41</v>
      </c>
      <c r="G11" s="21" t="s">
        <v>42</v>
      </c>
      <c r="H11" s="21" t="s">
        <v>39</v>
      </c>
      <c r="I11" s="22" t="s">
        <v>43</v>
      </c>
      <c r="J11" s="23">
        <v>604459.9</v>
      </c>
      <c r="K11" s="23">
        <f>K12+K21+K17</f>
        <v>-628250</v>
      </c>
      <c r="L11" s="23">
        <f t="shared" si="0"/>
        <v>1232709.8999999999</v>
      </c>
      <c r="M11" s="23">
        <v>163585.40000000224</v>
      </c>
      <c r="N11" s="23">
        <f>N12+N21+N17</f>
        <v>-450750</v>
      </c>
      <c r="O11" s="23">
        <f t="shared" si="1"/>
        <v>614335.40000000224</v>
      </c>
    </row>
    <row r="12" spans="1:16" ht="15.75" x14ac:dyDescent="0.2">
      <c r="A12" s="21" t="s">
        <v>39</v>
      </c>
      <c r="B12" s="21" t="s">
        <v>40</v>
      </c>
      <c r="C12" s="21" t="s">
        <v>44</v>
      </c>
      <c r="D12" s="21" t="s">
        <v>41</v>
      </c>
      <c r="E12" s="21" t="s">
        <v>41</v>
      </c>
      <c r="F12" s="21" t="s">
        <v>41</v>
      </c>
      <c r="G12" s="21" t="s">
        <v>42</v>
      </c>
      <c r="H12" s="21" t="s">
        <v>39</v>
      </c>
      <c r="I12" s="25" t="s">
        <v>45</v>
      </c>
      <c r="J12" s="23">
        <v>479250</v>
      </c>
      <c r="K12" s="23">
        <f>K13+K15</f>
        <v>-554000</v>
      </c>
      <c r="L12" s="23">
        <f t="shared" si="0"/>
        <v>1033250</v>
      </c>
      <c r="M12" s="23">
        <v>156750</v>
      </c>
      <c r="N12" s="23">
        <f>N13+N15</f>
        <v>-374250</v>
      </c>
      <c r="O12" s="23">
        <f t="shared" si="1"/>
        <v>531000</v>
      </c>
    </row>
    <row r="13" spans="1:16" s="77" customFormat="1" ht="32.25" customHeight="1" x14ac:dyDescent="0.2">
      <c r="A13" s="73" t="s">
        <v>39</v>
      </c>
      <c r="B13" s="73" t="s">
        <v>40</v>
      </c>
      <c r="C13" s="73" t="s">
        <v>44</v>
      </c>
      <c r="D13" s="73" t="s">
        <v>41</v>
      </c>
      <c r="E13" s="73" t="s">
        <v>41</v>
      </c>
      <c r="F13" s="73" t="s">
        <v>41</v>
      </c>
      <c r="G13" s="73" t="s">
        <v>42</v>
      </c>
      <c r="H13" s="73" t="s">
        <v>46</v>
      </c>
      <c r="I13" s="74" t="s">
        <v>68</v>
      </c>
      <c r="J13" s="75">
        <v>779250</v>
      </c>
      <c r="K13" s="75">
        <f>K14</f>
        <v>1100000</v>
      </c>
      <c r="L13" s="75">
        <f t="shared" si="0"/>
        <v>-320750</v>
      </c>
      <c r="M13" s="75">
        <v>856750</v>
      </c>
      <c r="N13" s="75">
        <f>N14</f>
        <v>1000000</v>
      </c>
      <c r="O13" s="75">
        <f t="shared" si="1"/>
        <v>-143250</v>
      </c>
    </row>
    <row r="14" spans="1:16" s="77" customFormat="1" ht="36.75" customHeight="1" x14ac:dyDescent="0.2">
      <c r="A14" s="73" t="s">
        <v>47</v>
      </c>
      <c r="B14" s="73" t="s">
        <v>40</v>
      </c>
      <c r="C14" s="73" t="s">
        <v>44</v>
      </c>
      <c r="D14" s="73" t="s">
        <v>41</v>
      </c>
      <c r="E14" s="73" t="s">
        <v>41</v>
      </c>
      <c r="F14" s="73" t="s">
        <v>48</v>
      </c>
      <c r="G14" s="73" t="s">
        <v>42</v>
      </c>
      <c r="H14" s="73" t="s">
        <v>49</v>
      </c>
      <c r="I14" s="74" t="s">
        <v>4</v>
      </c>
      <c r="J14" s="75">
        <v>779250</v>
      </c>
      <c r="K14" s="75">
        <v>1100000</v>
      </c>
      <c r="L14" s="75">
        <f t="shared" si="0"/>
        <v>-320750</v>
      </c>
      <c r="M14" s="75">
        <v>856750</v>
      </c>
      <c r="N14" s="75">
        <v>1000000</v>
      </c>
      <c r="O14" s="75">
        <f t="shared" si="1"/>
        <v>-143250</v>
      </c>
    </row>
    <row r="15" spans="1:16" s="77" customFormat="1" ht="38.25" customHeight="1" x14ac:dyDescent="0.2">
      <c r="A15" s="73" t="s">
        <v>39</v>
      </c>
      <c r="B15" s="73" t="s">
        <v>40</v>
      </c>
      <c r="C15" s="73" t="s">
        <v>44</v>
      </c>
      <c r="D15" s="73" t="s">
        <v>41</v>
      </c>
      <c r="E15" s="73" t="s">
        <v>41</v>
      </c>
      <c r="F15" s="73" t="s">
        <v>41</v>
      </c>
      <c r="G15" s="73" t="s">
        <v>42</v>
      </c>
      <c r="H15" s="73" t="s">
        <v>50</v>
      </c>
      <c r="I15" s="74" t="s">
        <v>69</v>
      </c>
      <c r="J15" s="75">
        <v>-300000</v>
      </c>
      <c r="K15" s="75">
        <f>K16</f>
        <v>-1654000</v>
      </c>
      <c r="L15" s="75">
        <f t="shared" si="0"/>
        <v>1354000</v>
      </c>
      <c r="M15" s="75">
        <v>-700000</v>
      </c>
      <c r="N15" s="75">
        <f>N16</f>
        <v>-1374250</v>
      </c>
      <c r="O15" s="75">
        <f t="shared" si="1"/>
        <v>674250</v>
      </c>
    </row>
    <row r="16" spans="1:16" s="77" customFormat="1" ht="39" customHeight="1" x14ac:dyDescent="0.2">
      <c r="A16" s="73" t="s">
        <v>47</v>
      </c>
      <c r="B16" s="73" t="s">
        <v>40</v>
      </c>
      <c r="C16" s="73" t="s">
        <v>44</v>
      </c>
      <c r="D16" s="73" t="s">
        <v>41</v>
      </c>
      <c r="E16" s="73" t="s">
        <v>41</v>
      </c>
      <c r="F16" s="73" t="s">
        <v>48</v>
      </c>
      <c r="G16" s="73" t="s">
        <v>42</v>
      </c>
      <c r="H16" s="73" t="s">
        <v>52</v>
      </c>
      <c r="I16" s="74" t="s">
        <v>1</v>
      </c>
      <c r="J16" s="75">
        <v>-300000</v>
      </c>
      <c r="K16" s="75">
        <v>-1654000</v>
      </c>
      <c r="L16" s="75">
        <f t="shared" si="0"/>
        <v>1354000</v>
      </c>
      <c r="M16" s="75">
        <v>-700000</v>
      </c>
      <c r="N16" s="75">
        <v>-1374250</v>
      </c>
      <c r="O16" s="75">
        <f t="shared" si="1"/>
        <v>674250</v>
      </c>
    </row>
    <row r="17" spans="1:15" s="77" customFormat="1" ht="15.75" x14ac:dyDescent="0.2">
      <c r="A17" s="81" t="s">
        <v>39</v>
      </c>
      <c r="B17" s="81" t="s">
        <v>40</v>
      </c>
      <c r="C17" s="81" t="s">
        <v>70</v>
      </c>
      <c r="D17" s="81" t="s">
        <v>41</v>
      </c>
      <c r="E17" s="81" t="s">
        <v>41</v>
      </c>
      <c r="F17" s="81" t="s">
        <v>41</v>
      </c>
      <c r="G17" s="81" t="s">
        <v>42</v>
      </c>
      <c r="H17" s="81" t="s">
        <v>39</v>
      </c>
      <c r="I17" s="82" t="s">
        <v>71</v>
      </c>
      <c r="J17" s="83">
        <v>-74250</v>
      </c>
      <c r="K17" s="83">
        <f>K18</f>
        <v>-74250</v>
      </c>
      <c r="L17" s="83">
        <f t="shared" si="0"/>
        <v>0</v>
      </c>
      <c r="M17" s="83">
        <v>-74250</v>
      </c>
      <c r="N17" s="83">
        <f>N18</f>
        <v>-76500</v>
      </c>
      <c r="O17" s="83">
        <f t="shared" si="1"/>
        <v>2250</v>
      </c>
    </row>
    <row r="18" spans="1:15" s="77" customFormat="1" ht="36" customHeight="1" x14ac:dyDescent="0.2">
      <c r="A18" s="73" t="s">
        <v>39</v>
      </c>
      <c r="B18" s="73" t="s">
        <v>40</v>
      </c>
      <c r="C18" s="73" t="s">
        <v>70</v>
      </c>
      <c r="D18" s="73" t="s">
        <v>40</v>
      </c>
      <c r="E18" s="73" t="s">
        <v>41</v>
      </c>
      <c r="F18" s="73" t="s">
        <v>41</v>
      </c>
      <c r="G18" s="73" t="s">
        <v>42</v>
      </c>
      <c r="H18" s="73" t="s">
        <v>39</v>
      </c>
      <c r="I18" s="74" t="s">
        <v>72</v>
      </c>
      <c r="J18" s="75">
        <v>-74250</v>
      </c>
      <c r="K18" s="75">
        <v>-74250</v>
      </c>
      <c r="L18" s="75">
        <f t="shared" si="0"/>
        <v>0</v>
      </c>
      <c r="M18" s="75">
        <v>-74250</v>
      </c>
      <c r="N18" s="75">
        <f>N19</f>
        <v>-76500</v>
      </c>
      <c r="O18" s="75">
        <f t="shared" si="1"/>
        <v>2250</v>
      </c>
    </row>
    <row r="19" spans="1:15" s="77" customFormat="1" ht="40.5" customHeight="1" x14ac:dyDescent="0.2">
      <c r="A19" s="73" t="s">
        <v>39</v>
      </c>
      <c r="B19" s="73" t="s">
        <v>40</v>
      </c>
      <c r="C19" s="73" t="s">
        <v>70</v>
      </c>
      <c r="D19" s="73" t="s">
        <v>40</v>
      </c>
      <c r="E19" s="73" t="s">
        <v>41</v>
      </c>
      <c r="F19" s="73" t="s">
        <v>41</v>
      </c>
      <c r="G19" s="73" t="s">
        <v>42</v>
      </c>
      <c r="H19" s="73" t="s">
        <v>50</v>
      </c>
      <c r="I19" s="74" t="s">
        <v>69</v>
      </c>
      <c r="J19" s="75">
        <v>-74250</v>
      </c>
      <c r="K19" s="75">
        <v>-74250</v>
      </c>
      <c r="L19" s="75">
        <f t="shared" si="0"/>
        <v>0</v>
      </c>
      <c r="M19" s="75">
        <v>-74250</v>
      </c>
      <c r="N19" s="75">
        <f>N20</f>
        <v>-76500</v>
      </c>
      <c r="O19" s="75">
        <f t="shared" si="1"/>
        <v>2250</v>
      </c>
    </row>
    <row r="20" spans="1:15" s="77" customFormat="1" ht="42" customHeight="1" x14ac:dyDescent="0.2">
      <c r="A20" s="73" t="s">
        <v>47</v>
      </c>
      <c r="B20" s="73" t="s">
        <v>40</v>
      </c>
      <c r="C20" s="73" t="s">
        <v>70</v>
      </c>
      <c r="D20" s="73" t="s">
        <v>40</v>
      </c>
      <c r="E20" s="73" t="s">
        <v>41</v>
      </c>
      <c r="F20" s="73" t="s">
        <v>48</v>
      </c>
      <c r="G20" s="73" t="s">
        <v>42</v>
      </c>
      <c r="H20" s="73" t="s">
        <v>52</v>
      </c>
      <c r="I20" s="74" t="s">
        <v>73</v>
      </c>
      <c r="J20" s="75">
        <v>-74250</v>
      </c>
      <c r="K20" s="75">
        <v>-74250</v>
      </c>
      <c r="L20" s="75">
        <f t="shared" si="0"/>
        <v>0</v>
      </c>
      <c r="M20" s="75">
        <v>-74250</v>
      </c>
      <c r="N20" s="75">
        <v>-76500</v>
      </c>
      <c r="O20" s="75">
        <f t="shared" si="1"/>
        <v>2250</v>
      </c>
    </row>
    <row r="21" spans="1:15" ht="15.75" x14ac:dyDescent="0.2">
      <c r="A21" s="21" t="s">
        <v>39</v>
      </c>
      <c r="B21" s="21" t="s">
        <v>40</v>
      </c>
      <c r="C21" s="21" t="s">
        <v>54</v>
      </c>
      <c r="D21" s="21" t="s">
        <v>41</v>
      </c>
      <c r="E21" s="21" t="s">
        <v>41</v>
      </c>
      <c r="F21" s="21" t="s">
        <v>41</v>
      </c>
      <c r="G21" s="21" t="s">
        <v>42</v>
      </c>
      <c r="H21" s="21" t="s">
        <v>39</v>
      </c>
      <c r="I21" s="25" t="s">
        <v>55</v>
      </c>
      <c r="J21" s="23">
        <v>199460</v>
      </c>
      <c r="K21" s="23">
        <f>K22+K26</f>
        <v>0</v>
      </c>
      <c r="L21" s="23">
        <f t="shared" si="0"/>
        <v>199460</v>
      </c>
      <c r="M21" s="23">
        <v>81085.400000002235</v>
      </c>
      <c r="N21" s="23">
        <f>N22+N26</f>
        <v>0</v>
      </c>
      <c r="O21" s="23">
        <f t="shared" si="1"/>
        <v>81085.400000002235</v>
      </c>
    </row>
    <row r="22" spans="1:15" ht="20.45" customHeight="1" x14ac:dyDescent="0.2">
      <c r="A22" s="26" t="s">
        <v>39</v>
      </c>
      <c r="B22" s="26" t="s">
        <v>40</v>
      </c>
      <c r="C22" s="26" t="s">
        <v>54</v>
      </c>
      <c r="D22" s="26" t="s">
        <v>41</v>
      </c>
      <c r="E22" s="26" t="s">
        <v>41</v>
      </c>
      <c r="F22" s="26" t="s">
        <v>41</v>
      </c>
      <c r="G22" s="26" t="s">
        <v>42</v>
      </c>
      <c r="H22" s="26" t="s">
        <v>56</v>
      </c>
      <c r="I22" s="27" t="s">
        <v>57</v>
      </c>
      <c r="J22" s="20">
        <v>-16855427.5</v>
      </c>
      <c r="K22" s="20">
        <f t="shared" ref="K22:K24" si="2">K23</f>
        <v>-19593855.899999999</v>
      </c>
      <c r="L22" s="20">
        <f t="shared" si="0"/>
        <v>2738428.3999999985</v>
      </c>
      <c r="M22" s="20">
        <v>-17037369.199999999</v>
      </c>
      <c r="N22" s="20">
        <f t="shared" ref="N22:N24" si="3">N23</f>
        <v>-19303711.199999999</v>
      </c>
      <c r="O22" s="20">
        <f t="shared" si="1"/>
        <v>2266342</v>
      </c>
    </row>
    <row r="23" spans="1:15" ht="26.45" customHeight="1" x14ac:dyDescent="0.2">
      <c r="A23" s="26" t="s">
        <v>39</v>
      </c>
      <c r="B23" s="26" t="s">
        <v>40</v>
      </c>
      <c r="C23" s="26" t="s">
        <v>54</v>
      </c>
      <c r="D23" s="26" t="s">
        <v>44</v>
      </c>
      <c r="E23" s="26" t="s">
        <v>41</v>
      </c>
      <c r="F23" s="26" t="s">
        <v>41</v>
      </c>
      <c r="G23" s="26" t="s">
        <v>42</v>
      </c>
      <c r="H23" s="26" t="s">
        <v>56</v>
      </c>
      <c r="I23" s="27" t="s">
        <v>58</v>
      </c>
      <c r="J23" s="20">
        <v>-16855427.5</v>
      </c>
      <c r="K23" s="20">
        <f t="shared" si="2"/>
        <v>-19593855.899999999</v>
      </c>
      <c r="L23" s="20">
        <f t="shared" si="0"/>
        <v>2738428.3999999985</v>
      </c>
      <c r="M23" s="20">
        <v>-17037369.199999999</v>
      </c>
      <c r="N23" s="20">
        <f t="shared" si="3"/>
        <v>-19303711.199999999</v>
      </c>
      <c r="O23" s="20">
        <f t="shared" si="1"/>
        <v>2266342</v>
      </c>
    </row>
    <row r="24" spans="1:15" ht="22.35" customHeight="1" x14ac:dyDescent="0.2">
      <c r="A24" s="26" t="s">
        <v>39</v>
      </c>
      <c r="B24" s="26" t="s">
        <v>40</v>
      </c>
      <c r="C24" s="26" t="s">
        <v>54</v>
      </c>
      <c r="D24" s="26" t="s">
        <v>44</v>
      </c>
      <c r="E24" s="26" t="s">
        <v>40</v>
      </c>
      <c r="F24" s="26" t="s">
        <v>41</v>
      </c>
      <c r="G24" s="26" t="s">
        <v>42</v>
      </c>
      <c r="H24" s="26" t="s">
        <v>59</v>
      </c>
      <c r="I24" s="27" t="s">
        <v>60</v>
      </c>
      <c r="J24" s="20">
        <v>-16855427.5</v>
      </c>
      <c r="K24" s="20">
        <f t="shared" si="2"/>
        <v>-19593855.899999999</v>
      </c>
      <c r="L24" s="20">
        <f t="shared" si="0"/>
        <v>2738428.3999999985</v>
      </c>
      <c r="M24" s="20">
        <v>-17037369.199999999</v>
      </c>
      <c r="N24" s="20">
        <f t="shared" si="3"/>
        <v>-19303711.199999999</v>
      </c>
      <c r="O24" s="20">
        <f t="shared" si="1"/>
        <v>2266342</v>
      </c>
    </row>
    <row r="25" spans="1:15" ht="34.5" customHeight="1" x14ac:dyDescent="0.2">
      <c r="A25" s="26" t="s">
        <v>47</v>
      </c>
      <c r="B25" s="26" t="s">
        <v>40</v>
      </c>
      <c r="C25" s="26" t="s">
        <v>54</v>
      </c>
      <c r="D25" s="26" t="s">
        <v>44</v>
      </c>
      <c r="E25" s="26" t="s">
        <v>40</v>
      </c>
      <c r="F25" s="26" t="s">
        <v>48</v>
      </c>
      <c r="G25" s="26" t="s">
        <v>42</v>
      </c>
      <c r="H25" s="26" t="s">
        <v>59</v>
      </c>
      <c r="I25" s="27" t="s">
        <v>2</v>
      </c>
      <c r="J25" s="20">
        <v>-16855427.5</v>
      </c>
      <c r="K25" s="20">
        <v>-19593855.899999999</v>
      </c>
      <c r="L25" s="20">
        <f t="shared" si="0"/>
        <v>2738428.3999999985</v>
      </c>
      <c r="M25" s="20">
        <v>-17037369.199999999</v>
      </c>
      <c r="N25" s="20">
        <v>-19303711.199999999</v>
      </c>
      <c r="O25" s="20">
        <f t="shared" si="1"/>
        <v>2266342</v>
      </c>
    </row>
    <row r="26" spans="1:15" ht="25.9" customHeight="1" x14ac:dyDescent="0.2">
      <c r="A26" s="26" t="s">
        <v>39</v>
      </c>
      <c r="B26" s="26" t="s">
        <v>40</v>
      </c>
      <c r="C26" s="26" t="s">
        <v>54</v>
      </c>
      <c r="D26" s="26" t="s">
        <v>41</v>
      </c>
      <c r="E26" s="26" t="s">
        <v>41</v>
      </c>
      <c r="F26" s="26" t="s">
        <v>41</v>
      </c>
      <c r="G26" s="26" t="s">
        <v>42</v>
      </c>
      <c r="H26" s="26" t="s">
        <v>61</v>
      </c>
      <c r="I26" s="27" t="s">
        <v>62</v>
      </c>
      <c r="J26" s="20">
        <v>17054887.5</v>
      </c>
      <c r="K26" s="20">
        <f t="shared" ref="K26:K28" si="4">K27</f>
        <v>19593855.899999999</v>
      </c>
      <c r="L26" s="20">
        <f t="shared" si="0"/>
        <v>-2538968.3999999985</v>
      </c>
      <c r="M26" s="20">
        <v>17118454.600000001</v>
      </c>
      <c r="N26" s="20">
        <f t="shared" ref="N26:N28" si="5">N27</f>
        <v>19303711.199999999</v>
      </c>
      <c r="O26" s="20">
        <f t="shared" si="1"/>
        <v>-2185256.5999999978</v>
      </c>
    </row>
    <row r="27" spans="1:15" ht="21.2" customHeight="1" x14ac:dyDescent="0.2">
      <c r="A27" s="26" t="s">
        <v>39</v>
      </c>
      <c r="B27" s="26" t="s">
        <v>40</v>
      </c>
      <c r="C27" s="26" t="s">
        <v>54</v>
      </c>
      <c r="D27" s="26" t="s">
        <v>44</v>
      </c>
      <c r="E27" s="26" t="s">
        <v>41</v>
      </c>
      <c r="F27" s="26" t="s">
        <v>41</v>
      </c>
      <c r="G27" s="26" t="s">
        <v>42</v>
      </c>
      <c r="H27" s="26" t="s">
        <v>61</v>
      </c>
      <c r="I27" s="27" t="s">
        <v>63</v>
      </c>
      <c r="J27" s="20">
        <v>17054887.5</v>
      </c>
      <c r="K27" s="20">
        <f t="shared" si="4"/>
        <v>19593855.899999999</v>
      </c>
      <c r="L27" s="20">
        <f t="shared" si="0"/>
        <v>-2538968.3999999985</v>
      </c>
      <c r="M27" s="20">
        <v>17118454.600000001</v>
      </c>
      <c r="N27" s="20">
        <f t="shared" si="5"/>
        <v>19303711.199999999</v>
      </c>
      <c r="O27" s="20">
        <f t="shared" si="1"/>
        <v>-2185256.5999999978</v>
      </c>
    </row>
    <row r="28" spans="1:15" ht="20.45" customHeight="1" x14ac:dyDescent="0.2">
      <c r="A28" s="26" t="s">
        <v>39</v>
      </c>
      <c r="B28" s="26" t="s">
        <v>40</v>
      </c>
      <c r="C28" s="26" t="s">
        <v>54</v>
      </c>
      <c r="D28" s="26" t="s">
        <v>44</v>
      </c>
      <c r="E28" s="26" t="s">
        <v>40</v>
      </c>
      <c r="F28" s="26" t="s">
        <v>41</v>
      </c>
      <c r="G28" s="26" t="s">
        <v>42</v>
      </c>
      <c r="H28" s="26" t="s">
        <v>64</v>
      </c>
      <c r="I28" s="27" t="s">
        <v>65</v>
      </c>
      <c r="J28" s="20">
        <v>17054887.5</v>
      </c>
      <c r="K28" s="20">
        <f t="shared" si="4"/>
        <v>19593855.899999999</v>
      </c>
      <c r="L28" s="20">
        <f t="shared" si="0"/>
        <v>-2538968.3999999985</v>
      </c>
      <c r="M28" s="20">
        <v>17118454.600000001</v>
      </c>
      <c r="N28" s="20">
        <f t="shared" si="5"/>
        <v>19303711.199999999</v>
      </c>
      <c r="O28" s="20">
        <f t="shared" si="1"/>
        <v>-2185256.5999999978</v>
      </c>
    </row>
    <row r="29" spans="1:15" ht="33.75" customHeight="1" x14ac:dyDescent="0.2">
      <c r="A29" s="26" t="s">
        <v>47</v>
      </c>
      <c r="B29" s="26" t="s">
        <v>40</v>
      </c>
      <c r="C29" s="26" t="s">
        <v>54</v>
      </c>
      <c r="D29" s="26" t="s">
        <v>44</v>
      </c>
      <c r="E29" s="26" t="s">
        <v>40</v>
      </c>
      <c r="F29" s="26" t="s">
        <v>48</v>
      </c>
      <c r="G29" s="26" t="s">
        <v>42</v>
      </c>
      <c r="H29" s="26" t="s">
        <v>64</v>
      </c>
      <c r="I29" s="27" t="s">
        <v>3</v>
      </c>
      <c r="J29" s="20">
        <v>17054887.5</v>
      </c>
      <c r="K29" s="20">
        <v>19593855.899999999</v>
      </c>
      <c r="L29" s="20">
        <f t="shared" si="0"/>
        <v>-2538968.3999999985</v>
      </c>
      <c r="M29" s="20">
        <v>17118454.600000001</v>
      </c>
      <c r="N29" s="20">
        <v>19303711.199999999</v>
      </c>
      <c r="O29" s="20">
        <f t="shared" si="1"/>
        <v>-2185256.5999999978</v>
      </c>
    </row>
    <row r="30" spans="1:15" ht="15.75" x14ac:dyDescent="0.2">
      <c r="A30" s="242" t="s">
        <v>66</v>
      </c>
      <c r="B30" s="243"/>
      <c r="C30" s="243"/>
      <c r="D30" s="243"/>
      <c r="E30" s="243"/>
      <c r="F30" s="243"/>
      <c r="G30" s="243"/>
      <c r="H30" s="243"/>
      <c r="I30" s="244"/>
      <c r="J30" s="23">
        <v>604460</v>
      </c>
      <c r="K30" s="23">
        <f>K21+K12+K17</f>
        <v>-628250</v>
      </c>
      <c r="L30" s="23">
        <f t="shared" si="0"/>
        <v>1232710</v>
      </c>
      <c r="M30" s="23">
        <v>163585.40000000224</v>
      </c>
      <c r="N30" s="23">
        <f>N21+N12+N17</f>
        <v>-450750</v>
      </c>
      <c r="O30" s="23">
        <f t="shared" si="1"/>
        <v>614335.40000000224</v>
      </c>
    </row>
    <row r="31" spans="1:15" x14ac:dyDescent="0.2">
      <c r="A31" s="18"/>
      <c r="B31" s="18"/>
      <c r="C31" s="18"/>
      <c r="D31" s="18"/>
      <c r="E31" s="18"/>
      <c r="F31" s="18"/>
      <c r="G31" s="18"/>
      <c r="H31" s="18"/>
      <c r="I31" s="18"/>
    </row>
    <row r="32" spans="1:15" x14ac:dyDescent="0.2">
      <c r="A32" s="18"/>
      <c r="B32" s="18"/>
      <c r="C32" s="18"/>
      <c r="D32" s="18"/>
      <c r="E32" s="18"/>
      <c r="F32" s="18"/>
      <c r="G32" s="18"/>
      <c r="H32" s="18"/>
      <c r="I32" s="18"/>
    </row>
  </sheetData>
  <mergeCells count="10">
    <mergeCell ref="A1:N1"/>
    <mergeCell ref="A2:N2"/>
    <mergeCell ref="A3:N3"/>
    <mergeCell ref="A30:I30"/>
    <mergeCell ref="A4:O4"/>
    <mergeCell ref="A9:I9"/>
    <mergeCell ref="A6:H8"/>
    <mergeCell ref="I6:I8"/>
    <mergeCell ref="A10:I10"/>
    <mergeCell ref="K6:O7"/>
  </mergeCells>
  <pageMargins left="0.78740157480314965" right="0.39370078740157483" top="0.78740157480314965" bottom="0.78740157480314965" header="0" footer="0"/>
  <pageSetup paperSize="9" scale="67" firstPageNumber="88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9"/>
  <sheetViews>
    <sheetView workbookViewId="0">
      <selection activeCell="A4" sqref="A4"/>
    </sheetView>
  </sheetViews>
  <sheetFormatPr defaultRowHeight="15" x14ac:dyDescent="0.25"/>
  <cols>
    <col min="1" max="1" width="20" style="41" customWidth="1"/>
    <col min="2" max="2" width="27.7109375" style="41" customWidth="1"/>
    <col min="3" max="4" width="12.42578125" style="41" customWidth="1"/>
    <col min="5" max="5" width="16.42578125" style="41" customWidth="1"/>
    <col min="6" max="6" width="9.140625" style="41" customWidth="1"/>
    <col min="7" max="12" width="18.42578125" style="41" customWidth="1"/>
    <col min="13" max="16384" width="9.140625" style="41"/>
  </cols>
  <sheetData>
    <row r="1" spans="1:12" customFormat="1" ht="17.25" customHeight="1" x14ac:dyDescent="0.2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customFormat="1" ht="12.75" x14ac:dyDescent="0.2">
      <c r="A2" s="274" t="s">
        <v>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</row>
    <row r="3" spans="1:12" customFormat="1" ht="12.75" x14ac:dyDescent="0.2">
      <c r="A3" s="241" t="s">
        <v>950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</row>
    <row r="4" spans="1:12" customFormat="1" ht="12.75" customHeight="1" x14ac:dyDescent="0.2">
      <c r="A4" s="52"/>
      <c r="B4" s="33"/>
      <c r="C4" s="34"/>
      <c r="D4" s="34"/>
      <c r="E4" s="52"/>
      <c r="F4" s="52"/>
      <c r="G4" s="52"/>
      <c r="H4" s="38"/>
    </row>
    <row r="5" spans="1:12" customFormat="1" ht="59.25" customHeight="1" x14ac:dyDescent="0.2">
      <c r="A5" s="275" t="s">
        <v>1072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</row>
    <row r="6" spans="1:12" ht="12" customHeight="1" thickBot="1" x14ac:dyDescent="0.3">
      <c r="A6" s="194"/>
      <c r="B6" s="194"/>
      <c r="C6" s="194"/>
      <c r="D6" s="194"/>
      <c r="E6" s="194"/>
      <c r="F6" s="194"/>
      <c r="G6" s="194"/>
      <c r="H6" s="194"/>
      <c r="I6" s="169"/>
      <c r="J6" s="169"/>
      <c r="K6" s="169"/>
      <c r="L6" s="92"/>
    </row>
    <row r="7" spans="1:12" ht="15" customHeight="1" thickBot="1" x14ac:dyDescent="0.3">
      <c r="A7" s="196" t="s">
        <v>482</v>
      </c>
      <c r="B7" s="196"/>
      <c r="C7" s="196" t="s">
        <v>481</v>
      </c>
      <c r="D7" s="196" t="s">
        <v>480</v>
      </c>
      <c r="E7" s="196" t="s">
        <v>479</v>
      </c>
      <c r="F7" s="196" t="s">
        <v>478</v>
      </c>
      <c r="G7" s="198" t="s">
        <v>477</v>
      </c>
      <c r="H7" s="199"/>
      <c r="I7" s="199"/>
      <c r="J7" s="199"/>
      <c r="K7" s="199"/>
      <c r="L7" s="200"/>
    </row>
    <row r="8" spans="1:12" ht="15" customHeight="1" thickBot="1" x14ac:dyDescent="0.3">
      <c r="A8" s="263"/>
      <c r="B8" s="263"/>
      <c r="C8" s="263"/>
      <c r="D8" s="263"/>
      <c r="E8" s="263"/>
      <c r="F8" s="263"/>
      <c r="G8" s="200" t="s">
        <v>15</v>
      </c>
      <c r="H8" s="195"/>
      <c r="I8" s="198" t="s">
        <v>703</v>
      </c>
      <c r="J8" s="200"/>
      <c r="K8" s="264" t="s">
        <v>1071</v>
      </c>
      <c r="L8" s="265"/>
    </row>
    <row r="9" spans="1:12" ht="73.5" customHeight="1" thickBot="1" x14ac:dyDescent="0.3">
      <c r="A9" s="197"/>
      <c r="B9" s="197"/>
      <c r="C9" s="197"/>
      <c r="D9" s="197"/>
      <c r="E9" s="197"/>
      <c r="F9" s="197"/>
      <c r="G9" s="168" t="s">
        <v>487</v>
      </c>
      <c r="H9" s="167" t="s">
        <v>486</v>
      </c>
      <c r="I9" s="167" t="s">
        <v>487</v>
      </c>
      <c r="J9" s="167" t="s">
        <v>486</v>
      </c>
      <c r="K9" s="167" t="s">
        <v>487</v>
      </c>
      <c r="L9" s="167" t="s">
        <v>486</v>
      </c>
    </row>
    <row r="10" spans="1:12" ht="15" customHeight="1" thickBot="1" x14ac:dyDescent="0.3">
      <c r="A10" s="195">
        <v>1</v>
      </c>
      <c r="B10" s="195"/>
      <c r="C10" s="167">
        <v>2</v>
      </c>
      <c r="D10" s="167">
        <v>3</v>
      </c>
      <c r="E10" s="167">
        <v>4</v>
      </c>
      <c r="F10" s="167">
        <v>5</v>
      </c>
      <c r="G10" s="167">
        <v>6</v>
      </c>
      <c r="H10" s="167">
        <v>7</v>
      </c>
      <c r="I10" s="167">
        <v>8</v>
      </c>
      <c r="J10" s="167">
        <v>9</v>
      </c>
      <c r="K10" s="167">
        <v>10</v>
      </c>
      <c r="L10" s="167">
        <v>11</v>
      </c>
    </row>
    <row r="11" spans="1:12" ht="15" customHeight="1" x14ac:dyDescent="0.25">
      <c r="A11" s="266" t="s">
        <v>670</v>
      </c>
      <c r="B11" s="267"/>
      <c r="C11" s="97" t="s">
        <v>40</v>
      </c>
      <c r="D11" s="97"/>
      <c r="E11" s="97"/>
      <c r="F11" s="97"/>
      <c r="G11" s="98">
        <v>1802914140.2</v>
      </c>
      <c r="H11" s="170">
        <v>63917800</v>
      </c>
      <c r="I11" s="170">
        <v>2340731490.1999998</v>
      </c>
      <c r="J11" s="170">
        <v>64037900</v>
      </c>
      <c r="K11" s="170">
        <v>3255036180.1999998</v>
      </c>
      <c r="L11" s="108">
        <v>64135900</v>
      </c>
    </row>
    <row r="12" spans="1:12" ht="23.25" customHeight="1" x14ac:dyDescent="0.25">
      <c r="A12" s="205" t="s">
        <v>475</v>
      </c>
      <c r="B12" s="206"/>
      <c r="C12" s="89" t="s">
        <v>40</v>
      </c>
      <c r="D12" s="89" t="s">
        <v>44</v>
      </c>
      <c r="E12" s="90"/>
      <c r="F12" s="90"/>
      <c r="G12" s="99">
        <v>8003688.5099999998</v>
      </c>
      <c r="H12" s="165">
        <v>0</v>
      </c>
      <c r="I12" s="165">
        <v>8003688.5099999998</v>
      </c>
      <c r="J12" s="165">
        <v>0</v>
      </c>
      <c r="K12" s="165">
        <v>8003688.5099999998</v>
      </c>
      <c r="L12" s="107">
        <v>0</v>
      </c>
    </row>
    <row r="13" spans="1:12" ht="23.25" customHeight="1" x14ac:dyDescent="0.25">
      <c r="A13" s="205" t="s">
        <v>117</v>
      </c>
      <c r="B13" s="206"/>
      <c r="C13" s="89" t="s">
        <v>40</v>
      </c>
      <c r="D13" s="89" t="s">
        <v>44</v>
      </c>
      <c r="E13" s="89" t="s">
        <v>116</v>
      </c>
      <c r="F13" s="89"/>
      <c r="G13" s="99">
        <v>8003688.5099999998</v>
      </c>
      <c r="H13" s="165">
        <v>0</v>
      </c>
      <c r="I13" s="165">
        <v>8003688.5099999998</v>
      </c>
      <c r="J13" s="165">
        <v>0</v>
      </c>
      <c r="K13" s="165">
        <v>8003688.5099999998</v>
      </c>
      <c r="L13" s="107">
        <v>0</v>
      </c>
    </row>
    <row r="14" spans="1:12" ht="15" customHeight="1" x14ac:dyDescent="0.25">
      <c r="A14" s="205" t="s">
        <v>115</v>
      </c>
      <c r="B14" s="206"/>
      <c r="C14" s="89" t="s">
        <v>40</v>
      </c>
      <c r="D14" s="89" t="s">
        <v>44</v>
      </c>
      <c r="E14" s="93" t="s">
        <v>114</v>
      </c>
      <c r="F14" s="93"/>
      <c r="G14" s="99">
        <v>8003688.5099999998</v>
      </c>
      <c r="H14" s="165">
        <v>0</v>
      </c>
      <c r="I14" s="165">
        <v>8003688.5099999998</v>
      </c>
      <c r="J14" s="165">
        <v>0</v>
      </c>
      <c r="K14" s="165">
        <v>8003688.5099999998</v>
      </c>
      <c r="L14" s="107">
        <v>0</v>
      </c>
    </row>
    <row r="15" spans="1:12" ht="23.25" customHeight="1" x14ac:dyDescent="0.25">
      <c r="A15" s="205" t="s">
        <v>113</v>
      </c>
      <c r="B15" s="206"/>
      <c r="C15" s="89" t="s">
        <v>40</v>
      </c>
      <c r="D15" s="89" t="s">
        <v>44</v>
      </c>
      <c r="E15" s="93" t="s">
        <v>112</v>
      </c>
      <c r="F15" s="94"/>
      <c r="G15" s="99">
        <v>8003688.5099999998</v>
      </c>
      <c r="H15" s="165">
        <v>0</v>
      </c>
      <c r="I15" s="165">
        <v>8003688.5099999998</v>
      </c>
      <c r="J15" s="165">
        <v>0</v>
      </c>
      <c r="K15" s="165">
        <v>8003688.5099999998</v>
      </c>
      <c r="L15" s="107">
        <v>0</v>
      </c>
    </row>
    <row r="16" spans="1:12" ht="15" customHeight="1" x14ac:dyDescent="0.25">
      <c r="A16" s="205" t="s">
        <v>474</v>
      </c>
      <c r="B16" s="206"/>
      <c r="C16" s="89" t="s">
        <v>40</v>
      </c>
      <c r="D16" s="89" t="s">
        <v>44</v>
      </c>
      <c r="E16" s="93" t="s">
        <v>473</v>
      </c>
      <c r="F16" s="94"/>
      <c r="G16" s="99">
        <v>8003688.5099999998</v>
      </c>
      <c r="H16" s="165">
        <v>0</v>
      </c>
      <c r="I16" s="165">
        <v>8003688.5099999998</v>
      </c>
      <c r="J16" s="165">
        <v>0</v>
      </c>
      <c r="K16" s="165">
        <v>8003688.5099999998</v>
      </c>
      <c r="L16" s="107">
        <v>0</v>
      </c>
    </row>
    <row r="17" spans="1:12" ht="45.75" customHeight="1" x14ac:dyDescent="0.25">
      <c r="A17" s="205" t="s">
        <v>94</v>
      </c>
      <c r="B17" s="206"/>
      <c r="C17" s="89" t="s">
        <v>40</v>
      </c>
      <c r="D17" s="89" t="s">
        <v>44</v>
      </c>
      <c r="E17" s="93" t="s">
        <v>473</v>
      </c>
      <c r="F17" s="93" t="s">
        <v>93</v>
      </c>
      <c r="G17" s="99">
        <v>8003688.5099999998</v>
      </c>
      <c r="H17" s="165">
        <v>0</v>
      </c>
      <c r="I17" s="165">
        <v>8003688.5099999998</v>
      </c>
      <c r="J17" s="165">
        <v>0</v>
      </c>
      <c r="K17" s="165">
        <v>8003688.5099999998</v>
      </c>
      <c r="L17" s="107">
        <v>0</v>
      </c>
    </row>
    <row r="18" spans="1:12" ht="23.25" customHeight="1" x14ac:dyDescent="0.25">
      <c r="A18" s="205" t="s">
        <v>206</v>
      </c>
      <c r="B18" s="206"/>
      <c r="C18" s="89" t="s">
        <v>40</v>
      </c>
      <c r="D18" s="89" t="s">
        <v>44</v>
      </c>
      <c r="E18" s="93" t="s">
        <v>473</v>
      </c>
      <c r="F18" s="93" t="s">
        <v>203</v>
      </c>
      <c r="G18" s="99">
        <v>8003688.5099999998</v>
      </c>
      <c r="H18" s="165">
        <v>0</v>
      </c>
      <c r="I18" s="165">
        <v>8003688.5099999998</v>
      </c>
      <c r="J18" s="165">
        <v>0</v>
      </c>
      <c r="K18" s="165">
        <v>8003688.5099999998</v>
      </c>
      <c r="L18" s="107">
        <v>0</v>
      </c>
    </row>
    <row r="19" spans="1:12" ht="34.5" customHeight="1" x14ac:dyDescent="0.25">
      <c r="A19" s="205" t="s">
        <v>222</v>
      </c>
      <c r="B19" s="206"/>
      <c r="C19" s="89" t="s">
        <v>40</v>
      </c>
      <c r="D19" s="89" t="s">
        <v>70</v>
      </c>
      <c r="E19" s="90"/>
      <c r="F19" s="90"/>
      <c r="G19" s="99">
        <v>30204302.190000001</v>
      </c>
      <c r="H19" s="165">
        <v>0</v>
      </c>
      <c r="I19" s="165">
        <v>30204302.190000001</v>
      </c>
      <c r="J19" s="165">
        <v>0</v>
      </c>
      <c r="K19" s="165">
        <v>30204302.190000001</v>
      </c>
      <c r="L19" s="107">
        <v>0</v>
      </c>
    </row>
    <row r="20" spans="1:12" ht="23.25" customHeight="1" x14ac:dyDescent="0.25">
      <c r="A20" s="205" t="s">
        <v>210</v>
      </c>
      <c r="B20" s="206"/>
      <c r="C20" s="89" t="s">
        <v>40</v>
      </c>
      <c r="D20" s="89" t="s">
        <v>70</v>
      </c>
      <c r="E20" s="89" t="s">
        <v>209</v>
      </c>
      <c r="F20" s="89"/>
      <c r="G20" s="99">
        <v>30204302.190000001</v>
      </c>
      <c r="H20" s="165">
        <v>0</v>
      </c>
      <c r="I20" s="165">
        <v>30204302.190000001</v>
      </c>
      <c r="J20" s="165">
        <v>0</v>
      </c>
      <c r="K20" s="165">
        <v>30204302.190000001</v>
      </c>
      <c r="L20" s="107">
        <v>0</v>
      </c>
    </row>
    <row r="21" spans="1:12" ht="23.25" customHeight="1" x14ac:dyDescent="0.25">
      <c r="A21" s="205" t="s">
        <v>221</v>
      </c>
      <c r="B21" s="206"/>
      <c r="C21" s="89" t="s">
        <v>40</v>
      </c>
      <c r="D21" s="89" t="s">
        <v>70</v>
      </c>
      <c r="E21" s="93" t="s">
        <v>220</v>
      </c>
      <c r="F21" s="94"/>
      <c r="G21" s="99">
        <v>10594592.810000001</v>
      </c>
      <c r="H21" s="165">
        <v>0</v>
      </c>
      <c r="I21" s="165">
        <v>10594592.810000001</v>
      </c>
      <c r="J21" s="165">
        <v>0</v>
      </c>
      <c r="K21" s="165">
        <v>10594592.810000001</v>
      </c>
      <c r="L21" s="107">
        <v>0</v>
      </c>
    </row>
    <row r="22" spans="1:12" ht="45.75" customHeight="1" x14ac:dyDescent="0.25">
      <c r="A22" s="205" t="s">
        <v>94</v>
      </c>
      <c r="B22" s="206"/>
      <c r="C22" s="89" t="s">
        <v>40</v>
      </c>
      <c r="D22" s="89" t="s">
        <v>70</v>
      </c>
      <c r="E22" s="93" t="s">
        <v>220</v>
      </c>
      <c r="F22" s="93" t="s">
        <v>93</v>
      </c>
      <c r="G22" s="99">
        <v>10594592.810000001</v>
      </c>
      <c r="H22" s="165">
        <v>0</v>
      </c>
      <c r="I22" s="165">
        <v>10594592.810000001</v>
      </c>
      <c r="J22" s="165">
        <v>0</v>
      </c>
      <c r="K22" s="165">
        <v>10594592.810000001</v>
      </c>
      <c r="L22" s="107">
        <v>0</v>
      </c>
    </row>
    <row r="23" spans="1:12" ht="23.25" customHeight="1" x14ac:dyDescent="0.25">
      <c r="A23" s="205" t="s">
        <v>206</v>
      </c>
      <c r="B23" s="206"/>
      <c r="C23" s="89" t="s">
        <v>40</v>
      </c>
      <c r="D23" s="89" t="s">
        <v>70</v>
      </c>
      <c r="E23" s="93" t="s">
        <v>220</v>
      </c>
      <c r="F23" s="93" t="s">
        <v>203</v>
      </c>
      <c r="G23" s="99">
        <v>10594592.810000001</v>
      </c>
      <c r="H23" s="165">
        <v>0</v>
      </c>
      <c r="I23" s="165">
        <v>10594592.810000001</v>
      </c>
      <c r="J23" s="165">
        <v>0</v>
      </c>
      <c r="K23" s="165">
        <v>10594592.810000001</v>
      </c>
      <c r="L23" s="107">
        <v>0</v>
      </c>
    </row>
    <row r="24" spans="1:12" ht="23.25" customHeight="1" x14ac:dyDescent="0.25">
      <c r="A24" s="205" t="s">
        <v>219</v>
      </c>
      <c r="B24" s="206"/>
      <c r="C24" s="89" t="s">
        <v>40</v>
      </c>
      <c r="D24" s="89" t="s">
        <v>70</v>
      </c>
      <c r="E24" s="93" t="s">
        <v>217</v>
      </c>
      <c r="F24" s="94"/>
      <c r="G24" s="99">
        <v>19609709.379999999</v>
      </c>
      <c r="H24" s="165">
        <v>0</v>
      </c>
      <c r="I24" s="165">
        <v>19609709.379999999</v>
      </c>
      <c r="J24" s="165">
        <v>0</v>
      </c>
      <c r="K24" s="165">
        <v>19609709.379999999</v>
      </c>
      <c r="L24" s="107">
        <v>0</v>
      </c>
    </row>
    <row r="25" spans="1:12" ht="45.75" customHeight="1" x14ac:dyDescent="0.25">
      <c r="A25" s="205" t="s">
        <v>94</v>
      </c>
      <c r="B25" s="206"/>
      <c r="C25" s="89" t="s">
        <v>40</v>
      </c>
      <c r="D25" s="89" t="s">
        <v>70</v>
      </c>
      <c r="E25" s="93" t="s">
        <v>217</v>
      </c>
      <c r="F25" s="93" t="s">
        <v>93</v>
      </c>
      <c r="G25" s="99">
        <v>11500709.380000001</v>
      </c>
      <c r="H25" s="165">
        <v>0</v>
      </c>
      <c r="I25" s="165">
        <v>11500709.380000001</v>
      </c>
      <c r="J25" s="165">
        <v>0</v>
      </c>
      <c r="K25" s="165">
        <v>11500709.380000001</v>
      </c>
      <c r="L25" s="107">
        <v>0</v>
      </c>
    </row>
    <row r="26" spans="1:12" ht="23.25" customHeight="1" x14ac:dyDescent="0.25">
      <c r="A26" s="205" t="s">
        <v>206</v>
      </c>
      <c r="B26" s="206"/>
      <c r="C26" s="89" t="s">
        <v>40</v>
      </c>
      <c r="D26" s="89" t="s">
        <v>70</v>
      </c>
      <c r="E26" s="93" t="s">
        <v>217</v>
      </c>
      <c r="F26" s="93" t="s">
        <v>203</v>
      </c>
      <c r="G26" s="99">
        <v>11500709.380000001</v>
      </c>
      <c r="H26" s="165">
        <v>0</v>
      </c>
      <c r="I26" s="165">
        <v>11500709.380000001</v>
      </c>
      <c r="J26" s="165">
        <v>0</v>
      </c>
      <c r="K26" s="165">
        <v>11500709.380000001</v>
      </c>
      <c r="L26" s="107">
        <v>0</v>
      </c>
    </row>
    <row r="27" spans="1:12" ht="23.25" customHeight="1" x14ac:dyDescent="0.25">
      <c r="A27" s="205" t="s">
        <v>90</v>
      </c>
      <c r="B27" s="206"/>
      <c r="C27" s="89" t="s">
        <v>40</v>
      </c>
      <c r="D27" s="89" t="s">
        <v>70</v>
      </c>
      <c r="E27" s="93" t="s">
        <v>217</v>
      </c>
      <c r="F27" s="93" t="s">
        <v>89</v>
      </c>
      <c r="G27" s="99">
        <v>8059000</v>
      </c>
      <c r="H27" s="165">
        <v>0</v>
      </c>
      <c r="I27" s="165">
        <v>8059000</v>
      </c>
      <c r="J27" s="165">
        <v>0</v>
      </c>
      <c r="K27" s="165">
        <v>8059000</v>
      </c>
      <c r="L27" s="107">
        <v>0</v>
      </c>
    </row>
    <row r="28" spans="1:12" ht="23.25" customHeight="1" x14ac:dyDescent="0.25">
      <c r="A28" s="205" t="s">
        <v>88</v>
      </c>
      <c r="B28" s="206"/>
      <c r="C28" s="89" t="s">
        <v>40</v>
      </c>
      <c r="D28" s="89" t="s">
        <v>70</v>
      </c>
      <c r="E28" s="93" t="s">
        <v>217</v>
      </c>
      <c r="F28" s="93" t="s">
        <v>87</v>
      </c>
      <c r="G28" s="99">
        <v>8059000</v>
      </c>
      <c r="H28" s="165">
        <v>0</v>
      </c>
      <c r="I28" s="165">
        <v>8059000</v>
      </c>
      <c r="J28" s="165">
        <v>0</v>
      </c>
      <c r="K28" s="165">
        <v>8059000</v>
      </c>
      <c r="L28" s="107">
        <v>0</v>
      </c>
    </row>
    <row r="29" spans="1:12" ht="15" customHeight="1" x14ac:dyDescent="0.25">
      <c r="A29" s="205" t="s">
        <v>202</v>
      </c>
      <c r="B29" s="206"/>
      <c r="C29" s="89" t="s">
        <v>40</v>
      </c>
      <c r="D29" s="89" t="s">
        <v>70</v>
      </c>
      <c r="E29" s="93" t="s">
        <v>217</v>
      </c>
      <c r="F29" s="93" t="s">
        <v>50</v>
      </c>
      <c r="G29" s="99">
        <v>50000</v>
      </c>
      <c r="H29" s="165">
        <v>0</v>
      </c>
      <c r="I29" s="165">
        <v>50000</v>
      </c>
      <c r="J29" s="165">
        <v>0</v>
      </c>
      <c r="K29" s="165">
        <v>50000</v>
      </c>
      <c r="L29" s="107">
        <v>0</v>
      </c>
    </row>
    <row r="30" spans="1:12" ht="15" customHeight="1" x14ac:dyDescent="0.25">
      <c r="A30" s="205" t="s">
        <v>201</v>
      </c>
      <c r="B30" s="206"/>
      <c r="C30" s="89" t="s">
        <v>40</v>
      </c>
      <c r="D30" s="89" t="s">
        <v>70</v>
      </c>
      <c r="E30" s="93" t="s">
        <v>217</v>
      </c>
      <c r="F30" s="93" t="s">
        <v>200</v>
      </c>
      <c r="G30" s="99">
        <v>50000</v>
      </c>
      <c r="H30" s="165">
        <v>0</v>
      </c>
      <c r="I30" s="165">
        <v>50000</v>
      </c>
      <c r="J30" s="165">
        <v>0</v>
      </c>
      <c r="K30" s="165">
        <v>50000</v>
      </c>
      <c r="L30" s="107">
        <v>0</v>
      </c>
    </row>
    <row r="31" spans="1:12" ht="34.5" customHeight="1" x14ac:dyDescent="0.25">
      <c r="A31" s="205" t="s">
        <v>118</v>
      </c>
      <c r="B31" s="206"/>
      <c r="C31" s="89" t="s">
        <v>40</v>
      </c>
      <c r="D31" s="89" t="s">
        <v>48</v>
      </c>
      <c r="E31" s="90"/>
      <c r="F31" s="90"/>
      <c r="G31" s="99">
        <v>478615776.60000002</v>
      </c>
      <c r="H31" s="165">
        <v>58044000</v>
      </c>
      <c r="I31" s="165">
        <v>478736776.60000002</v>
      </c>
      <c r="J31" s="165">
        <v>58165000</v>
      </c>
      <c r="K31" s="165">
        <v>478834776.60000002</v>
      </c>
      <c r="L31" s="107">
        <v>58263000</v>
      </c>
    </row>
    <row r="32" spans="1:12" ht="15" customHeight="1" x14ac:dyDescent="0.25">
      <c r="A32" s="205" t="s">
        <v>105</v>
      </c>
      <c r="B32" s="206"/>
      <c r="C32" s="89" t="s">
        <v>40</v>
      </c>
      <c r="D32" s="89" t="s">
        <v>48</v>
      </c>
      <c r="E32" s="89" t="s">
        <v>104</v>
      </c>
      <c r="F32" s="89"/>
      <c r="G32" s="99">
        <v>20679000</v>
      </c>
      <c r="H32" s="165">
        <v>20679000</v>
      </c>
      <c r="I32" s="165">
        <v>20802000</v>
      </c>
      <c r="J32" s="165">
        <v>20802000</v>
      </c>
      <c r="K32" s="165">
        <v>20900000</v>
      </c>
      <c r="L32" s="107">
        <v>20900000</v>
      </c>
    </row>
    <row r="33" spans="1:12" ht="15" customHeight="1" x14ac:dyDescent="0.25">
      <c r="A33" s="205" t="s">
        <v>115</v>
      </c>
      <c r="B33" s="206"/>
      <c r="C33" s="89" t="s">
        <v>40</v>
      </c>
      <c r="D33" s="89" t="s">
        <v>48</v>
      </c>
      <c r="E33" s="93" t="s">
        <v>471</v>
      </c>
      <c r="F33" s="93"/>
      <c r="G33" s="99">
        <v>20679000</v>
      </c>
      <c r="H33" s="165">
        <v>20679000</v>
      </c>
      <c r="I33" s="165">
        <v>20802000</v>
      </c>
      <c r="J33" s="165">
        <v>20802000</v>
      </c>
      <c r="K33" s="165">
        <v>20900000</v>
      </c>
      <c r="L33" s="107">
        <v>20900000</v>
      </c>
    </row>
    <row r="34" spans="1:12" ht="45.75" customHeight="1" x14ac:dyDescent="0.25">
      <c r="A34" s="205" t="s">
        <v>712</v>
      </c>
      <c r="B34" s="206"/>
      <c r="C34" s="89" t="s">
        <v>40</v>
      </c>
      <c r="D34" s="89" t="s">
        <v>48</v>
      </c>
      <c r="E34" s="93" t="s">
        <v>713</v>
      </c>
      <c r="F34" s="94"/>
      <c r="G34" s="99">
        <v>20679000</v>
      </c>
      <c r="H34" s="165">
        <v>20679000</v>
      </c>
      <c r="I34" s="165">
        <v>20802000</v>
      </c>
      <c r="J34" s="165">
        <v>20802000</v>
      </c>
      <c r="K34" s="165">
        <v>20900000</v>
      </c>
      <c r="L34" s="107">
        <v>20900000</v>
      </c>
    </row>
    <row r="35" spans="1:12" ht="45.75" customHeight="1" x14ac:dyDescent="0.25">
      <c r="A35" s="205" t="s">
        <v>470</v>
      </c>
      <c r="B35" s="206"/>
      <c r="C35" s="89" t="s">
        <v>40</v>
      </c>
      <c r="D35" s="89" t="s">
        <v>48</v>
      </c>
      <c r="E35" s="93" t="s">
        <v>714</v>
      </c>
      <c r="F35" s="94"/>
      <c r="G35" s="99">
        <v>20679000</v>
      </c>
      <c r="H35" s="165">
        <v>20679000</v>
      </c>
      <c r="I35" s="165">
        <v>20802000</v>
      </c>
      <c r="J35" s="165">
        <v>20802000</v>
      </c>
      <c r="K35" s="165">
        <v>20900000</v>
      </c>
      <c r="L35" s="107">
        <v>20900000</v>
      </c>
    </row>
    <row r="36" spans="1:12" ht="45.75" customHeight="1" x14ac:dyDescent="0.25">
      <c r="A36" s="205" t="s">
        <v>94</v>
      </c>
      <c r="B36" s="206"/>
      <c r="C36" s="89" t="s">
        <v>40</v>
      </c>
      <c r="D36" s="89" t="s">
        <v>48</v>
      </c>
      <c r="E36" s="93" t="s">
        <v>714</v>
      </c>
      <c r="F36" s="93" t="s">
        <v>93</v>
      </c>
      <c r="G36" s="99">
        <v>18460000</v>
      </c>
      <c r="H36" s="165">
        <v>18460000</v>
      </c>
      <c r="I36" s="165">
        <v>18460000</v>
      </c>
      <c r="J36" s="165">
        <v>18460000</v>
      </c>
      <c r="K36" s="165">
        <v>18460000</v>
      </c>
      <c r="L36" s="107">
        <v>18460000</v>
      </c>
    </row>
    <row r="37" spans="1:12" ht="23.25" customHeight="1" x14ac:dyDescent="0.25">
      <c r="A37" s="205" t="s">
        <v>206</v>
      </c>
      <c r="B37" s="206"/>
      <c r="C37" s="89" t="s">
        <v>40</v>
      </c>
      <c r="D37" s="89" t="s">
        <v>48</v>
      </c>
      <c r="E37" s="93" t="s">
        <v>714</v>
      </c>
      <c r="F37" s="93" t="s">
        <v>203</v>
      </c>
      <c r="G37" s="99">
        <v>18460000</v>
      </c>
      <c r="H37" s="165">
        <v>18460000</v>
      </c>
      <c r="I37" s="165">
        <v>18460000</v>
      </c>
      <c r="J37" s="165">
        <v>18460000</v>
      </c>
      <c r="K37" s="165">
        <v>18460000</v>
      </c>
      <c r="L37" s="107">
        <v>18460000</v>
      </c>
    </row>
    <row r="38" spans="1:12" ht="23.25" customHeight="1" x14ac:dyDescent="0.25">
      <c r="A38" s="205" t="s">
        <v>90</v>
      </c>
      <c r="B38" s="206"/>
      <c r="C38" s="89" t="s">
        <v>40</v>
      </c>
      <c r="D38" s="89" t="s">
        <v>48</v>
      </c>
      <c r="E38" s="93" t="s">
        <v>714</v>
      </c>
      <c r="F38" s="93" t="s">
        <v>89</v>
      </c>
      <c r="G38" s="99">
        <v>2219000</v>
      </c>
      <c r="H38" s="165">
        <v>2219000</v>
      </c>
      <c r="I38" s="165">
        <v>2342000</v>
      </c>
      <c r="J38" s="165">
        <v>2342000</v>
      </c>
      <c r="K38" s="165">
        <v>2440000</v>
      </c>
      <c r="L38" s="107">
        <v>2440000</v>
      </c>
    </row>
    <row r="39" spans="1:12" ht="23.25" customHeight="1" x14ac:dyDescent="0.25">
      <c r="A39" s="205" t="s">
        <v>88</v>
      </c>
      <c r="B39" s="206"/>
      <c r="C39" s="89" t="s">
        <v>40</v>
      </c>
      <c r="D39" s="89" t="s">
        <v>48</v>
      </c>
      <c r="E39" s="93" t="s">
        <v>714</v>
      </c>
      <c r="F39" s="93" t="s">
        <v>87</v>
      </c>
      <c r="G39" s="99">
        <v>2219000</v>
      </c>
      <c r="H39" s="165">
        <v>2219000</v>
      </c>
      <c r="I39" s="165">
        <v>2342000</v>
      </c>
      <c r="J39" s="165">
        <v>2342000</v>
      </c>
      <c r="K39" s="165">
        <v>2440000</v>
      </c>
      <c r="L39" s="107">
        <v>2440000</v>
      </c>
    </row>
    <row r="40" spans="1:12" ht="15" customHeight="1" x14ac:dyDescent="0.25">
      <c r="A40" s="205" t="s">
        <v>412</v>
      </c>
      <c r="B40" s="206"/>
      <c r="C40" s="89" t="s">
        <v>40</v>
      </c>
      <c r="D40" s="89" t="s">
        <v>48</v>
      </c>
      <c r="E40" s="89" t="s">
        <v>411</v>
      </c>
      <c r="F40" s="89"/>
      <c r="G40" s="99">
        <v>4292000</v>
      </c>
      <c r="H40" s="165">
        <v>4292000</v>
      </c>
      <c r="I40" s="165">
        <v>4290000</v>
      </c>
      <c r="J40" s="165">
        <v>4290000</v>
      </c>
      <c r="K40" s="165">
        <v>4290000</v>
      </c>
      <c r="L40" s="107">
        <v>4290000</v>
      </c>
    </row>
    <row r="41" spans="1:12" ht="34.5" customHeight="1" x14ac:dyDescent="0.25">
      <c r="A41" s="205" t="s">
        <v>715</v>
      </c>
      <c r="B41" s="206"/>
      <c r="C41" s="89" t="s">
        <v>40</v>
      </c>
      <c r="D41" s="89" t="s">
        <v>48</v>
      </c>
      <c r="E41" s="93" t="s">
        <v>406</v>
      </c>
      <c r="F41" s="93"/>
      <c r="G41" s="99">
        <v>4292000</v>
      </c>
      <c r="H41" s="165">
        <v>4292000</v>
      </c>
      <c r="I41" s="165">
        <v>4290000</v>
      </c>
      <c r="J41" s="165">
        <v>4290000</v>
      </c>
      <c r="K41" s="165">
        <v>4290000</v>
      </c>
      <c r="L41" s="107">
        <v>4290000</v>
      </c>
    </row>
    <row r="42" spans="1:12" ht="23.25" customHeight="1" x14ac:dyDescent="0.25">
      <c r="A42" s="205" t="s">
        <v>716</v>
      </c>
      <c r="B42" s="206"/>
      <c r="C42" s="89" t="s">
        <v>40</v>
      </c>
      <c r="D42" s="89" t="s">
        <v>48</v>
      </c>
      <c r="E42" s="93" t="s">
        <v>405</v>
      </c>
      <c r="F42" s="94"/>
      <c r="G42" s="99">
        <v>4292000</v>
      </c>
      <c r="H42" s="165">
        <v>4292000</v>
      </c>
      <c r="I42" s="165">
        <v>4290000</v>
      </c>
      <c r="J42" s="165">
        <v>4290000</v>
      </c>
      <c r="K42" s="165">
        <v>4290000</v>
      </c>
      <c r="L42" s="107">
        <v>4290000</v>
      </c>
    </row>
    <row r="43" spans="1:12" ht="34.5" customHeight="1" x14ac:dyDescent="0.25">
      <c r="A43" s="205" t="s">
        <v>717</v>
      </c>
      <c r="B43" s="206"/>
      <c r="C43" s="89" t="s">
        <v>40</v>
      </c>
      <c r="D43" s="89" t="s">
        <v>48</v>
      </c>
      <c r="E43" s="93" t="s">
        <v>404</v>
      </c>
      <c r="F43" s="94"/>
      <c r="G43" s="99">
        <v>4292000</v>
      </c>
      <c r="H43" s="165">
        <v>4292000</v>
      </c>
      <c r="I43" s="165">
        <v>4290000</v>
      </c>
      <c r="J43" s="165">
        <v>4290000</v>
      </c>
      <c r="K43" s="165">
        <v>4290000</v>
      </c>
      <c r="L43" s="107">
        <v>4290000</v>
      </c>
    </row>
    <row r="44" spans="1:12" ht="45.75" customHeight="1" x14ac:dyDescent="0.25">
      <c r="A44" s="205" t="s">
        <v>94</v>
      </c>
      <c r="B44" s="206"/>
      <c r="C44" s="89" t="s">
        <v>40</v>
      </c>
      <c r="D44" s="89" t="s">
        <v>48</v>
      </c>
      <c r="E44" s="93" t="s">
        <v>404</v>
      </c>
      <c r="F44" s="93" t="s">
        <v>93</v>
      </c>
      <c r="G44" s="99">
        <v>1278000</v>
      </c>
      <c r="H44" s="165">
        <v>1278000</v>
      </c>
      <c r="I44" s="165">
        <v>1278000</v>
      </c>
      <c r="J44" s="165">
        <v>1278000</v>
      </c>
      <c r="K44" s="165">
        <v>1278000</v>
      </c>
      <c r="L44" s="107">
        <v>1278000</v>
      </c>
    </row>
    <row r="45" spans="1:12" ht="23.25" customHeight="1" x14ac:dyDescent="0.25">
      <c r="A45" s="205" t="s">
        <v>206</v>
      </c>
      <c r="B45" s="206"/>
      <c r="C45" s="89" t="s">
        <v>40</v>
      </c>
      <c r="D45" s="89" t="s">
        <v>48</v>
      </c>
      <c r="E45" s="93" t="s">
        <v>404</v>
      </c>
      <c r="F45" s="93" t="s">
        <v>203</v>
      </c>
      <c r="G45" s="99">
        <v>1278000</v>
      </c>
      <c r="H45" s="165">
        <v>1278000</v>
      </c>
      <c r="I45" s="165">
        <v>1278000</v>
      </c>
      <c r="J45" s="165">
        <v>1278000</v>
      </c>
      <c r="K45" s="165">
        <v>1278000</v>
      </c>
      <c r="L45" s="107">
        <v>1278000</v>
      </c>
    </row>
    <row r="46" spans="1:12" ht="23.25" customHeight="1" x14ac:dyDescent="0.25">
      <c r="A46" s="205" t="s">
        <v>90</v>
      </c>
      <c r="B46" s="206"/>
      <c r="C46" s="89" t="s">
        <v>40</v>
      </c>
      <c r="D46" s="89" t="s">
        <v>48</v>
      </c>
      <c r="E46" s="93" t="s">
        <v>404</v>
      </c>
      <c r="F46" s="93" t="s">
        <v>89</v>
      </c>
      <c r="G46" s="99">
        <v>3014000</v>
      </c>
      <c r="H46" s="165">
        <v>3014000</v>
      </c>
      <c r="I46" s="165">
        <v>3012000</v>
      </c>
      <c r="J46" s="165">
        <v>3012000</v>
      </c>
      <c r="K46" s="165">
        <v>3012000</v>
      </c>
      <c r="L46" s="107">
        <v>3012000</v>
      </c>
    </row>
    <row r="47" spans="1:12" ht="23.25" customHeight="1" x14ac:dyDescent="0.25">
      <c r="A47" s="205" t="s">
        <v>88</v>
      </c>
      <c r="B47" s="206"/>
      <c r="C47" s="89" t="s">
        <v>40</v>
      </c>
      <c r="D47" s="89" t="s">
        <v>48</v>
      </c>
      <c r="E47" s="93" t="s">
        <v>404</v>
      </c>
      <c r="F47" s="93" t="s">
        <v>87</v>
      </c>
      <c r="G47" s="99">
        <v>3014000</v>
      </c>
      <c r="H47" s="165">
        <v>3014000</v>
      </c>
      <c r="I47" s="165">
        <v>3012000</v>
      </c>
      <c r="J47" s="165">
        <v>3012000</v>
      </c>
      <c r="K47" s="165">
        <v>3012000</v>
      </c>
      <c r="L47" s="107">
        <v>3012000</v>
      </c>
    </row>
    <row r="48" spans="1:12" ht="23.25" customHeight="1" x14ac:dyDescent="0.25">
      <c r="A48" s="205" t="s">
        <v>117</v>
      </c>
      <c r="B48" s="206"/>
      <c r="C48" s="89" t="s">
        <v>40</v>
      </c>
      <c r="D48" s="89" t="s">
        <v>48</v>
      </c>
      <c r="E48" s="89" t="s">
        <v>116</v>
      </c>
      <c r="F48" s="89"/>
      <c r="G48" s="99">
        <v>452179776.60000002</v>
      </c>
      <c r="H48" s="165">
        <v>31608000</v>
      </c>
      <c r="I48" s="165">
        <v>452179776.60000002</v>
      </c>
      <c r="J48" s="165">
        <v>31608000</v>
      </c>
      <c r="K48" s="165">
        <v>452179776.60000002</v>
      </c>
      <c r="L48" s="107">
        <v>31608000</v>
      </c>
    </row>
    <row r="49" spans="1:12" ht="23.25" customHeight="1" x14ac:dyDescent="0.25">
      <c r="A49" s="205" t="s">
        <v>718</v>
      </c>
      <c r="B49" s="206"/>
      <c r="C49" s="89" t="s">
        <v>40</v>
      </c>
      <c r="D49" s="89" t="s">
        <v>48</v>
      </c>
      <c r="E49" s="93" t="s">
        <v>362</v>
      </c>
      <c r="F49" s="93"/>
      <c r="G49" s="99">
        <v>31608000</v>
      </c>
      <c r="H49" s="165">
        <v>31608000</v>
      </c>
      <c r="I49" s="165">
        <v>31608000</v>
      </c>
      <c r="J49" s="165">
        <v>31608000</v>
      </c>
      <c r="K49" s="165">
        <v>31608000</v>
      </c>
      <c r="L49" s="107">
        <v>31608000</v>
      </c>
    </row>
    <row r="50" spans="1:12" ht="34.5" customHeight="1" x14ac:dyDescent="0.25">
      <c r="A50" s="205" t="s">
        <v>469</v>
      </c>
      <c r="B50" s="206"/>
      <c r="C50" s="89" t="s">
        <v>40</v>
      </c>
      <c r="D50" s="89" t="s">
        <v>48</v>
      </c>
      <c r="E50" s="93" t="s">
        <v>468</v>
      </c>
      <c r="F50" s="94"/>
      <c r="G50" s="99">
        <v>31608000</v>
      </c>
      <c r="H50" s="165">
        <v>31608000</v>
      </c>
      <c r="I50" s="165">
        <v>31608000</v>
      </c>
      <c r="J50" s="165">
        <v>31608000</v>
      </c>
      <c r="K50" s="165">
        <v>31608000</v>
      </c>
      <c r="L50" s="107">
        <v>31608000</v>
      </c>
    </row>
    <row r="51" spans="1:12" ht="57" customHeight="1" x14ac:dyDescent="0.25">
      <c r="A51" s="205" t="s">
        <v>1080</v>
      </c>
      <c r="B51" s="206"/>
      <c r="C51" s="89" t="s">
        <v>40</v>
      </c>
      <c r="D51" s="89" t="s">
        <v>48</v>
      </c>
      <c r="E51" s="93" t="s">
        <v>1081</v>
      </c>
      <c r="F51" s="94"/>
      <c r="G51" s="99">
        <v>31608000</v>
      </c>
      <c r="H51" s="165">
        <v>31608000</v>
      </c>
      <c r="I51" s="165">
        <v>31608000</v>
      </c>
      <c r="J51" s="165">
        <v>31608000</v>
      </c>
      <c r="K51" s="165">
        <v>31608000</v>
      </c>
      <c r="L51" s="107">
        <v>31608000</v>
      </c>
    </row>
    <row r="52" spans="1:12" ht="45.75" customHeight="1" x14ac:dyDescent="0.25">
      <c r="A52" s="205" t="s">
        <v>94</v>
      </c>
      <c r="B52" s="206"/>
      <c r="C52" s="89" t="s">
        <v>40</v>
      </c>
      <c r="D52" s="89" t="s">
        <v>48</v>
      </c>
      <c r="E52" s="93" t="s">
        <v>1081</v>
      </c>
      <c r="F52" s="93" t="s">
        <v>93</v>
      </c>
      <c r="G52" s="99">
        <v>29469000</v>
      </c>
      <c r="H52" s="165">
        <v>29469000</v>
      </c>
      <c r="I52" s="165">
        <v>29469000</v>
      </c>
      <c r="J52" s="165">
        <v>29469000</v>
      </c>
      <c r="K52" s="165">
        <v>29469000</v>
      </c>
      <c r="L52" s="107">
        <v>29469000</v>
      </c>
    </row>
    <row r="53" spans="1:12" ht="23.25" customHeight="1" x14ac:dyDescent="0.25">
      <c r="A53" s="205" t="s">
        <v>206</v>
      </c>
      <c r="B53" s="206"/>
      <c r="C53" s="89" t="s">
        <v>40</v>
      </c>
      <c r="D53" s="89" t="s">
        <v>48</v>
      </c>
      <c r="E53" s="93" t="s">
        <v>1081</v>
      </c>
      <c r="F53" s="93" t="s">
        <v>203</v>
      </c>
      <c r="G53" s="99">
        <v>29469000</v>
      </c>
      <c r="H53" s="165">
        <v>29469000</v>
      </c>
      <c r="I53" s="165">
        <v>29469000</v>
      </c>
      <c r="J53" s="165">
        <v>29469000</v>
      </c>
      <c r="K53" s="165">
        <v>29469000</v>
      </c>
      <c r="L53" s="107">
        <v>29469000</v>
      </c>
    </row>
    <row r="54" spans="1:12" ht="23.25" customHeight="1" x14ac:dyDescent="0.25">
      <c r="A54" s="205" t="s">
        <v>90</v>
      </c>
      <c r="B54" s="206"/>
      <c r="C54" s="89" t="s">
        <v>40</v>
      </c>
      <c r="D54" s="89" t="s">
        <v>48</v>
      </c>
      <c r="E54" s="93" t="s">
        <v>1081</v>
      </c>
      <c r="F54" s="93" t="s">
        <v>89</v>
      </c>
      <c r="G54" s="99">
        <v>2139000</v>
      </c>
      <c r="H54" s="165">
        <v>2139000</v>
      </c>
      <c r="I54" s="165">
        <v>2139000</v>
      </c>
      <c r="J54" s="165">
        <v>2139000</v>
      </c>
      <c r="K54" s="165">
        <v>2139000</v>
      </c>
      <c r="L54" s="107">
        <v>2139000</v>
      </c>
    </row>
    <row r="55" spans="1:12" ht="23.25" customHeight="1" x14ac:dyDescent="0.25">
      <c r="A55" s="205" t="s">
        <v>88</v>
      </c>
      <c r="B55" s="206"/>
      <c r="C55" s="89" t="s">
        <v>40</v>
      </c>
      <c r="D55" s="89" t="s">
        <v>48</v>
      </c>
      <c r="E55" s="93" t="s">
        <v>1081</v>
      </c>
      <c r="F55" s="93" t="s">
        <v>87</v>
      </c>
      <c r="G55" s="99">
        <v>2139000</v>
      </c>
      <c r="H55" s="165">
        <v>2139000</v>
      </c>
      <c r="I55" s="165">
        <v>2139000</v>
      </c>
      <c r="J55" s="165">
        <v>2139000</v>
      </c>
      <c r="K55" s="165">
        <v>2139000</v>
      </c>
      <c r="L55" s="107">
        <v>2139000</v>
      </c>
    </row>
    <row r="56" spans="1:12" ht="15" customHeight="1" x14ac:dyDescent="0.25">
      <c r="A56" s="205" t="s">
        <v>115</v>
      </c>
      <c r="B56" s="206"/>
      <c r="C56" s="89" t="s">
        <v>40</v>
      </c>
      <c r="D56" s="89" t="s">
        <v>48</v>
      </c>
      <c r="E56" s="93" t="s">
        <v>114</v>
      </c>
      <c r="F56" s="93"/>
      <c r="G56" s="99">
        <v>420571776.60000002</v>
      </c>
      <c r="H56" s="165">
        <v>0</v>
      </c>
      <c r="I56" s="165">
        <v>420571776.60000002</v>
      </c>
      <c r="J56" s="165">
        <v>0</v>
      </c>
      <c r="K56" s="165">
        <v>420571776.60000002</v>
      </c>
      <c r="L56" s="107">
        <v>0</v>
      </c>
    </row>
    <row r="57" spans="1:12" ht="23.25" customHeight="1" x14ac:dyDescent="0.25">
      <c r="A57" s="205" t="s">
        <v>113</v>
      </c>
      <c r="B57" s="206"/>
      <c r="C57" s="89" t="s">
        <v>40</v>
      </c>
      <c r="D57" s="89" t="s">
        <v>48</v>
      </c>
      <c r="E57" s="93" t="s">
        <v>112</v>
      </c>
      <c r="F57" s="94"/>
      <c r="G57" s="99">
        <v>420571776.60000002</v>
      </c>
      <c r="H57" s="165">
        <v>0</v>
      </c>
      <c r="I57" s="165">
        <v>420571776.60000002</v>
      </c>
      <c r="J57" s="165">
        <v>0</v>
      </c>
      <c r="K57" s="165">
        <v>420571776.60000002</v>
      </c>
      <c r="L57" s="107">
        <v>0</v>
      </c>
    </row>
    <row r="58" spans="1:12" ht="15" customHeight="1" x14ac:dyDescent="0.25">
      <c r="A58" s="205" t="s">
        <v>111</v>
      </c>
      <c r="B58" s="206"/>
      <c r="C58" s="89" t="s">
        <v>40</v>
      </c>
      <c r="D58" s="89" t="s">
        <v>48</v>
      </c>
      <c r="E58" s="93" t="s">
        <v>110</v>
      </c>
      <c r="F58" s="94"/>
      <c r="G58" s="99">
        <v>315757233</v>
      </c>
      <c r="H58" s="165">
        <v>0</v>
      </c>
      <c r="I58" s="165">
        <v>315757233</v>
      </c>
      <c r="J58" s="165">
        <v>0</v>
      </c>
      <c r="K58" s="165">
        <v>315757233</v>
      </c>
      <c r="L58" s="107">
        <v>0</v>
      </c>
    </row>
    <row r="59" spans="1:12" ht="45.75" customHeight="1" x14ac:dyDescent="0.25">
      <c r="A59" s="205" t="s">
        <v>94</v>
      </c>
      <c r="B59" s="206"/>
      <c r="C59" s="89" t="s">
        <v>40</v>
      </c>
      <c r="D59" s="89" t="s">
        <v>48</v>
      </c>
      <c r="E59" s="93" t="s">
        <v>110</v>
      </c>
      <c r="F59" s="93" t="s">
        <v>93</v>
      </c>
      <c r="G59" s="99">
        <v>300555633</v>
      </c>
      <c r="H59" s="165">
        <v>0</v>
      </c>
      <c r="I59" s="165">
        <v>300555633</v>
      </c>
      <c r="J59" s="165">
        <v>0</v>
      </c>
      <c r="K59" s="165">
        <v>300555633</v>
      </c>
      <c r="L59" s="107">
        <v>0</v>
      </c>
    </row>
    <row r="60" spans="1:12" ht="23.25" customHeight="1" x14ac:dyDescent="0.25">
      <c r="A60" s="205" t="s">
        <v>206</v>
      </c>
      <c r="B60" s="206"/>
      <c r="C60" s="89" t="s">
        <v>40</v>
      </c>
      <c r="D60" s="89" t="s">
        <v>48</v>
      </c>
      <c r="E60" s="93" t="s">
        <v>110</v>
      </c>
      <c r="F60" s="93" t="s">
        <v>203</v>
      </c>
      <c r="G60" s="99">
        <v>300555633</v>
      </c>
      <c r="H60" s="165">
        <v>0</v>
      </c>
      <c r="I60" s="165">
        <v>300555633</v>
      </c>
      <c r="J60" s="165">
        <v>0</v>
      </c>
      <c r="K60" s="165">
        <v>300555633</v>
      </c>
      <c r="L60" s="107">
        <v>0</v>
      </c>
    </row>
    <row r="61" spans="1:12" ht="23.25" customHeight="1" x14ac:dyDescent="0.25">
      <c r="A61" s="205" t="s">
        <v>90</v>
      </c>
      <c r="B61" s="206"/>
      <c r="C61" s="89" t="s">
        <v>40</v>
      </c>
      <c r="D61" s="89" t="s">
        <v>48</v>
      </c>
      <c r="E61" s="93" t="s">
        <v>110</v>
      </c>
      <c r="F61" s="93" t="s">
        <v>89</v>
      </c>
      <c r="G61" s="99">
        <v>11168000</v>
      </c>
      <c r="H61" s="165">
        <v>0</v>
      </c>
      <c r="I61" s="165">
        <v>11168000</v>
      </c>
      <c r="J61" s="165">
        <v>0</v>
      </c>
      <c r="K61" s="165">
        <v>11168000</v>
      </c>
      <c r="L61" s="107">
        <v>0</v>
      </c>
    </row>
    <row r="62" spans="1:12" ht="23.25" customHeight="1" x14ac:dyDescent="0.25">
      <c r="A62" s="205" t="s">
        <v>88</v>
      </c>
      <c r="B62" s="206"/>
      <c r="C62" s="89" t="s">
        <v>40</v>
      </c>
      <c r="D62" s="89" t="s">
        <v>48</v>
      </c>
      <c r="E62" s="93" t="s">
        <v>110</v>
      </c>
      <c r="F62" s="93" t="s">
        <v>87</v>
      </c>
      <c r="G62" s="99">
        <v>11168000</v>
      </c>
      <c r="H62" s="165">
        <v>0</v>
      </c>
      <c r="I62" s="165">
        <v>11168000</v>
      </c>
      <c r="J62" s="165">
        <v>0</v>
      </c>
      <c r="K62" s="165">
        <v>11168000</v>
      </c>
      <c r="L62" s="107">
        <v>0</v>
      </c>
    </row>
    <row r="63" spans="1:12" ht="15" customHeight="1" x14ac:dyDescent="0.25">
      <c r="A63" s="205" t="s">
        <v>86</v>
      </c>
      <c r="B63" s="206"/>
      <c r="C63" s="89" t="s">
        <v>40</v>
      </c>
      <c r="D63" s="89" t="s">
        <v>48</v>
      </c>
      <c r="E63" s="93" t="s">
        <v>110</v>
      </c>
      <c r="F63" s="93" t="s">
        <v>85</v>
      </c>
      <c r="G63" s="99">
        <v>2343600</v>
      </c>
      <c r="H63" s="165">
        <v>0</v>
      </c>
      <c r="I63" s="165">
        <v>2343600</v>
      </c>
      <c r="J63" s="165">
        <v>0</v>
      </c>
      <c r="K63" s="165">
        <v>2343600</v>
      </c>
      <c r="L63" s="107">
        <v>0</v>
      </c>
    </row>
    <row r="64" spans="1:12" ht="15" customHeight="1" x14ac:dyDescent="0.25">
      <c r="A64" s="205" t="s">
        <v>126</v>
      </c>
      <c r="B64" s="206"/>
      <c r="C64" s="89" t="s">
        <v>40</v>
      </c>
      <c r="D64" s="89" t="s">
        <v>48</v>
      </c>
      <c r="E64" s="93" t="s">
        <v>110</v>
      </c>
      <c r="F64" s="93" t="s">
        <v>125</v>
      </c>
      <c r="G64" s="99">
        <v>2343600</v>
      </c>
      <c r="H64" s="165">
        <v>0</v>
      </c>
      <c r="I64" s="165">
        <v>2343600</v>
      </c>
      <c r="J64" s="165">
        <v>0</v>
      </c>
      <c r="K64" s="165">
        <v>2343600</v>
      </c>
      <c r="L64" s="107">
        <v>0</v>
      </c>
    </row>
    <row r="65" spans="1:12" ht="15" customHeight="1" x14ac:dyDescent="0.25">
      <c r="A65" s="205" t="s">
        <v>202</v>
      </c>
      <c r="B65" s="206"/>
      <c r="C65" s="89" t="s">
        <v>40</v>
      </c>
      <c r="D65" s="89" t="s">
        <v>48</v>
      </c>
      <c r="E65" s="93" t="s">
        <v>110</v>
      </c>
      <c r="F65" s="93" t="s">
        <v>50</v>
      </c>
      <c r="G65" s="99">
        <v>1690000</v>
      </c>
      <c r="H65" s="165">
        <v>0</v>
      </c>
      <c r="I65" s="165">
        <v>1690000</v>
      </c>
      <c r="J65" s="165">
        <v>0</v>
      </c>
      <c r="K65" s="165">
        <v>1690000</v>
      </c>
      <c r="L65" s="107">
        <v>0</v>
      </c>
    </row>
    <row r="66" spans="1:12" ht="15" customHeight="1" x14ac:dyDescent="0.25">
      <c r="A66" s="205" t="s">
        <v>201</v>
      </c>
      <c r="B66" s="206"/>
      <c r="C66" s="89" t="s">
        <v>40</v>
      </c>
      <c r="D66" s="89" t="s">
        <v>48</v>
      </c>
      <c r="E66" s="93" t="s">
        <v>110</v>
      </c>
      <c r="F66" s="93" t="s">
        <v>200</v>
      </c>
      <c r="G66" s="99">
        <v>1690000</v>
      </c>
      <c r="H66" s="165">
        <v>0</v>
      </c>
      <c r="I66" s="165">
        <v>1690000</v>
      </c>
      <c r="J66" s="165">
        <v>0</v>
      </c>
      <c r="K66" s="165">
        <v>1690000</v>
      </c>
      <c r="L66" s="107">
        <v>0</v>
      </c>
    </row>
    <row r="67" spans="1:12" ht="15" customHeight="1" x14ac:dyDescent="0.25">
      <c r="A67" s="205" t="s">
        <v>450</v>
      </c>
      <c r="B67" s="206"/>
      <c r="C67" s="89" t="s">
        <v>40</v>
      </c>
      <c r="D67" s="89" t="s">
        <v>48</v>
      </c>
      <c r="E67" s="93" t="s">
        <v>461</v>
      </c>
      <c r="F67" s="94"/>
      <c r="G67" s="99">
        <v>104814543.59999999</v>
      </c>
      <c r="H67" s="165">
        <v>0</v>
      </c>
      <c r="I67" s="165">
        <v>104814543.59999999</v>
      </c>
      <c r="J67" s="165">
        <v>0</v>
      </c>
      <c r="K67" s="165">
        <v>104814543.59999999</v>
      </c>
      <c r="L67" s="107">
        <v>0</v>
      </c>
    </row>
    <row r="68" spans="1:12" ht="45.75" customHeight="1" x14ac:dyDescent="0.25">
      <c r="A68" s="205" t="s">
        <v>94</v>
      </c>
      <c r="B68" s="206"/>
      <c r="C68" s="89" t="s">
        <v>40</v>
      </c>
      <c r="D68" s="89" t="s">
        <v>48</v>
      </c>
      <c r="E68" s="93" t="s">
        <v>461</v>
      </c>
      <c r="F68" s="93" t="s">
        <v>93</v>
      </c>
      <c r="G68" s="99">
        <v>94946543.599999994</v>
      </c>
      <c r="H68" s="165">
        <v>0</v>
      </c>
      <c r="I68" s="165">
        <v>94946543.599999994</v>
      </c>
      <c r="J68" s="165">
        <v>0</v>
      </c>
      <c r="K68" s="165">
        <v>94946543.599999994</v>
      </c>
      <c r="L68" s="107">
        <v>0</v>
      </c>
    </row>
    <row r="69" spans="1:12" ht="23.25" customHeight="1" x14ac:dyDescent="0.25">
      <c r="A69" s="205" t="s">
        <v>206</v>
      </c>
      <c r="B69" s="206"/>
      <c r="C69" s="89" t="s">
        <v>40</v>
      </c>
      <c r="D69" s="89" t="s">
        <v>48</v>
      </c>
      <c r="E69" s="93" t="s">
        <v>461</v>
      </c>
      <c r="F69" s="93" t="s">
        <v>203</v>
      </c>
      <c r="G69" s="99">
        <v>94946543.599999994</v>
      </c>
      <c r="H69" s="165">
        <v>0</v>
      </c>
      <c r="I69" s="165">
        <v>94946543.599999994</v>
      </c>
      <c r="J69" s="165">
        <v>0</v>
      </c>
      <c r="K69" s="165">
        <v>94946543.599999994</v>
      </c>
      <c r="L69" s="107">
        <v>0</v>
      </c>
    </row>
    <row r="70" spans="1:12" ht="23.25" customHeight="1" x14ac:dyDescent="0.25">
      <c r="A70" s="205" t="s">
        <v>90</v>
      </c>
      <c r="B70" s="206"/>
      <c r="C70" s="89" t="s">
        <v>40</v>
      </c>
      <c r="D70" s="89" t="s">
        <v>48</v>
      </c>
      <c r="E70" s="93" t="s">
        <v>461</v>
      </c>
      <c r="F70" s="93" t="s">
        <v>89</v>
      </c>
      <c r="G70" s="99">
        <v>9867000</v>
      </c>
      <c r="H70" s="165">
        <v>0</v>
      </c>
      <c r="I70" s="165">
        <v>9867000</v>
      </c>
      <c r="J70" s="165">
        <v>0</v>
      </c>
      <c r="K70" s="165">
        <v>9867000</v>
      </c>
      <c r="L70" s="107">
        <v>0</v>
      </c>
    </row>
    <row r="71" spans="1:12" ht="23.25" customHeight="1" x14ac:dyDescent="0.25">
      <c r="A71" s="205" t="s">
        <v>88</v>
      </c>
      <c r="B71" s="206"/>
      <c r="C71" s="89" t="s">
        <v>40</v>
      </c>
      <c r="D71" s="89" t="s">
        <v>48</v>
      </c>
      <c r="E71" s="93" t="s">
        <v>461</v>
      </c>
      <c r="F71" s="93" t="s">
        <v>87</v>
      </c>
      <c r="G71" s="99">
        <v>9867000</v>
      </c>
      <c r="H71" s="165">
        <v>0</v>
      </c>
      <c r="I71" s="165">
        <v>9867000</v>
      </c>
      <c r="J71" s="165">
        <v>0</v>
      </c>
      <c r="K71" s="165">
        <v>9867000</v>
      </c>
      <c r="L71" s="107">
        <v>0</v>
      </c>
    </row>
    <row r="72" spans="1:12" ht="15" customHeight="1" x14ac:dyDescent="0.25">
      <c r="A72" s="205" t="s">
        <v>202</v>
      </c>
      <c r="B72" s="206"/>
      <c r="C72" s="89" t="s">
        <v>40</v>
      </c>
      <c r="D72" s="89" t="s">
        <v>48</v>
      </c>
      <c r="E72" s="93" t="s">
        <v>461</v>
      </c>
      <c r="F72" s="93" t="s">
        <v>50</v>
      </c>
      <c r="G72" s="99">
        <v>1000</v>
      </c>
      <c r="H72" s="165">
        <v>0</v>
      </c>
      <c r="I72" s="165">
        <v>1000</v>
      </c>
      <c r="J72" s="165">
        <v>0</v>
      </c>
      <c r="K72" s="165">
        <v>1000</v>
      </c>
      <c r="L72" s="107">
        <v>0</v>
      </c>
    </row>
    <row r="73" spans="1:12" ht="15" customHeight="1" x14ac:dyDescent="0.25">
      <c r="A73" s="205" t="s">
        <v>201</v>
      </c>
      <c r="B73" s="206"/>
      <c r="C73" s="89" t="s">
        <v>40</v>
      </c>
      <c r="D73" s="89" t="s">
        <v>48</v>
      </c>
      <c r="E73" s="93" t="s">
        <v>461</v>
      </c>
      <c r="F73" s="93" t="s">
        <v>200</v>
      </c>
      <c r="G73" s="99">
        <v>1000</v>
      </c>
      <c r="H73" s="165">
        <v>0</v>
      </c>
      <c r="I73" s="165">
        <v>1000</v>
      </c>
      <c r="J73" s="165">
        <v>0</v>
      </c>
      <c r="K73" s="165">
        <v>1000</v>
      </c>
      <c r="L73" s="107">
        <v>0</v>
      </c>
    </row>
    <row r="74" spans="1:12" ht="23.25" customHeight="1" x14ac:dyDescent="0.25">
      <c r="A74" s="205" t="s">
        <v>335</v>
      </c>
      <c r="B74" s="206"/>
      <c r="C74" s="89" t="s">
        <v>40</v>
      </c>
      <c r="D74" s="89" t="s">
        <v>48</v>
      </c>
      <c r="E74" s="89" t="s">
        <v>334</v>
      </c>
      <c r="F74" s="89"/>
      <c r="G74" s="99">
        <v>1465000</v>
      </c>
      <c r="H74" s="165">
        <v>1465000</v>
      </c>
      <c r="I74" s="165">
        <v>1465000</v>
      </c>
      <c r="J74" s="165">
        <v>1465000</v>
      </c>
      <c r="K74" s="165">
        <v>1465000</v>
      </c>
      <c r="L74" s="107">
        <v>1465000</v>
      </c>
    </row>
    <row r="75" spans="1:12" ht="34.5" customHeight="1" x14ac:dyDescent="0.25">
      <c r="A75" s="205" t="s">
        <v>719</v>
      </c>
      <c r="B75" s="206"/>
      <c r="C75" s="89" t="s">
        <v>40</v>
      </c>
      <c r="D75" s="89" t="s">
        <v>48</v>
      </c>
      <c r="E75" s="93" t="s">
        <v>329</v>
      </c>
      <c r="F75" s="93"/>
      <c r="G75" s="99">
        <v>1465000</v>
      </c>
      <c r="H75" s="165">
        <v>1465000</v>
      </c>
      <c r="I75" s="165">
        <v>1465000</v>
      </c>
      <c r="J75" s="165">
        <v>1465000</v>
      </c>
      <c r="K75" s="165">
        <v>1465000</v>
      </c>
      <c r="L75" s="107">
        <v>1465000</v>
      </c>
    </row>
    <row r="76" spans="1:12" ht="34.5" customHeight="1" x14ac:dyDescent="0.25">
      <c r="A76" s="205" t="s">
        <v>720</v>
      </c>
      <c r="B76" s="206"/>
      <c r="C76" s="89" t="s">
        <v>40</v>
      </c>
      <c r="D76" s="89" t="s">
        <v>48</v>
      </c>
      <c r="E76" s="93" t="s">
        <v>328</v>
      </c>
      <c r="F76" s="94"/>
      <c r="G76" s="99">
        <v>1465000</v>
      </c>
      <c r="H76" s="165">
        <v>1465000</v>
      </c>
      <c r="I76" s="165">
        <v>1465000</v>
      </c>
      <c r="J76" s="165">
        <v>1465000</v>
      </c>
      <c r="K76" s="165">
        <v>1465000</v>
      </c>
      <c r="L76" s="107">
        <v>1465000</v>
      </c>
    </row>
    <row r="77" spans="1:12" ht="34.5" customHeight="1" x14ac:dyDescent="0.25">
      <c r="A77" s="205" t="s">
        <v>721</v>
      </c>
      <c r="B77" s="206"/>
      <c r="C77" s="89" t="s">
        <v>40</v>
      </c>
      <c r="D77" s="89" t="s">
        <v>48</v>
      </c>
      <c r="E77" s="93" t="s">
        <v>722</v>
      </c>
      <c r="F77" s="94"/>
      <c r="G77" s="99">
        <v>1465000</v>
      </c>
      <c r="H77" s="165">
        <v>1465000</v>
      </c>
      <c r="I77" s="165">
        <v>1465000</v>
      </c>
      <c r="J77" s="165">
        <v>1465000</v>
      </c>
      <c r="K77" s="165">
        <v>1465000</v>
      </c>
      <c r="L77" s="107">
        <v>1465000</v>
      </c>
    </row>
    <row r="78" spans="1:12" ht="45.75" customHeight="1" x14ac:dyDescent="0.25">
      <c r="A78" s="205" t="s">
        <v>94</v>
      </c>
      <c r="B78" s="206"/>
      <c r="C78" s="89" t="s">
        <v>40</v>
      </c>
      <c r="D78" s="89" t="s">
        <v>48</v>
      </c>
      <c r="E78" s="93" t="s">
        <v>722</v>
      </c>
      <c r="F78" s="93" t="s">
        <v>93</v>
      </c>
      <c r="G78" s="99">
        <v>1421000</v>
      </c>
      <c r="H78" s="165">
        <v>1421000</v>
      </c>
      <c r="I78" s="165">
        <v>1421000</v>
      </c>
      <c r="J78" s="165">
        <v>1421000</v>
      </c>
      <c r="K78" s="165">
        <v>1421000</v>
      </c>
      <c r="L78" s="107">
        <v>1421000</v>
      </c>
    </row>
    <row r="79" spans="1:12" ht="23.25" customHeight="1" x14ac:dyDescent="0.25">
      <c r="A79" s="205" t="s">
        <v>206</v>
      </c>
      <c r="B79" s="206"/>
      <c r="C79" s="89" t="s">
        <v>40</v>
      </c>
      <c r="D79" s="89" t="s">
        <v>48</v>
      </c>
      <c r="E79" s="93" t="s">
        <v>722</v>
      </c>
      <c r="F79" s="93" t="s">
        <v>203</v>
      </c>
      <c r="G79" s="99">
        <v>1421000</v>
      </c>
      <c r="H79" s="165">
        <v>1421000</v>
      </c>
      <c r="I79" s="165">
        <v>1421000</v>
      </c>
      <c r="J79" s="165">
        <v>1421000</v>
      </c>
      <c r="K79" s="165">
        <v>1421000</v>
      </c>
      <c r="L79" s="107">
        <v>1421000</v>
      </c>
    </row>
    <row r="80" spans="1:12" ht="23.25" customHeight="1" x14ac:dyDescent="0.25">
      <c r="A80" s="205" t="s">
        <v>90</v>
      </c>
      <c r="B80" s="206"/>
      <c r="C80" s="89" t="s">
        <v>40</v>
      </c>
      <c r="D80" s="89" t="s">
        <v>48</v>
      </c>
      <c r="E80" s="93" t="s">
        <v>722</v>
      </c>
      <c r="F80" s="93" t="s">
        <v>89</v>
      </c>
      <c r="G80" s="99">
        <v>44000</v>
      </c>
      <c r="H80" s="165">
        <v>44000</v>
      </c>
      <c r="I80" s="165">
        <v>44000</v>
      </c>
      <c r="J80" s="165">
        <v>44000</v>
      </c>
      <c r="K80" s="165">
        <v>44000</v>
      </c>
      <c r="L80" s="107">
        <v>44000</v>
      </c>
    </row>
    <row r="81" spans="1:12" ht="23.25" customHeight="1" x14ac:dyDescent="0.25">
      <c r="A81" s="205" t="s">
        <v>88</v>
      </c>
      <c r="B81" s="206"/>
      <c r="C81" s="89" t="s">
        <v>40</v>
      </c>
      <c r="D81" s="89" t="s">
        <v>48</v>
      </c>
      <c r="E81" s="93" t="s">
        <v>722</v>
      </c>
      <c r="F81" s="93" t="s">
        <v>87</v>
      </c>
      <c r="G81" s="99">
        <v>44000</v>
      </c>
      <c r="H81" s="165">
        <v>44000</v>
      </c>
      <c r="I81" s="165">
        <v>44000</v>
      </c>
      <c r="J81" s="165">
        <v>44000</v>
      </c>
      <c r="K81" s="165">
        <v>44000</v>
      </c>
      <c r="L81" s="107">
        <v>44000</v>
      </c>
    </row>
    <row r="82" spans="1:12" ht="34.5" customHeight="1" x14ac:dyDescent="0.25">
      <c r="A82" s="205" t="s">
        <v>211</v>
      </c>
      <c r="B82" s="206"/>
      <c r="C82" s="89" t="s">
        <v>40</v>
      </c>
      <c r="D82" s="89" t="s">
        <v>204</v>
      </c>
      <c r="E82" s="90"/>
      <c r="F82" s="90"/>
      <c r="G82" s="99">
        <v>77075002.980000004</v>
      </c>
      <c r="H82" s="165">
        <v>0</v>
      </c>
      <c r="I82" s="165">
        <v>77075002.980000004</v>
      </c>
      <c r="J82" s="165">
        <v>0</v>
      </c>
      <c r="K82" s="165">
        <v>77075002.980000004</v>
      </c>
      <c r="L82" s="107">
        <v>0</v>
      </c>
    </row>
    <row r="83" spans="1:12" ht="23.25" customHeight="1" x14ac:dyDescent="0.25">
      <c r="A83" s="205" t="s">
        <v>117</v>
      </c>
      <c r="B83" s="206"/>
      <c r="C83" s="89" t="s">
        <v>40</v>
      </c>
      <c r="D83" s="89" t="s">
        <v>204</v>
      </c>
      <c r="E83" s="89" t="s">
        <v>116</v>
      </c>
      <c r="F83" s="89"/>
      <c r="G83" s="99">
        <v>46984883</v>
      </c>
      <c r="H83" s="165">
        <v>0</v>
      </c>
      <c r="I83" s="165">
        <v>46984883</v>
      </c>
      <c r="J83" s="165">
        <v>0</v>
      </c>
      <c r="K83" s="165">
        <v>46984883</v>
      </c>
      <c r="L83" s="107">
        <v>0</v>
      </c>
    </row>
    <row r="84" spans="1:12" ht="15" customHeight="1" x14ac:dyDescent="0.25">
      <c r="A84" s="205" t="s">
        <v>115</v>
      </c>
      <c r="B84" s="206"/>
      <c r="C84" s="89" t="s">
        <v>40</v>
      </c>
      <c r="D84" s="89" t="s">
        <v>204</v>
      </c>
      <c r="E84" s="93" t="s">
        <v>114</v>
      </c>
      <c r="F84" s="93"/>
      <c r="G84" s="99">
        <v>46984883</v>
      </c>
      <c r="H84" s="165">
        <v>0</v>
      </c>
      <c r="I84" s="165">
        <v>46984883</v>
      </c>
      <c r="J84" s="165">
        <v>0</v>
      </c>
      <c r="K84" s="165">
        <v>46984883</v>
      </c>
      <c r="L84" s="107">
        <v>0</v>
      </c>
    </row>
    <row r="85" spans="1:12" ht="23.25" customHeight="1" x14ac:dyDescent="0.25">
      <c r="A85" s="205" t="s">
        <v>113</v>
      </c>
      <c r="B85" s="206"/>
      <c r="C85" s="89" t="s">
        <v>40</v>
      </c>
      <c r="D85" s="89" t="s">
        <v>204</v>
      </c>
      <c r="E85" s="93" t="s">
        <v>112</v>
      </c>
      <c r="F85" s="94"/>
      <c r="G85" s="99">
        <v>46984883</v>
      </c>
      <c r="H85" s="165">
        <v>0</v>
      </c>
      <c r="I85" s="165">
        <v>46984883</v>
      </c>
      <c r="J85" s="165">
        <v>0</v>
      </c>
      <c r="K85" s="165">
        <v>46984883</v>
      </c>
      <c r="L85" s="107">
        <v>0</v>
      </c>
    </row>
    <row r="86" spans="1:12" ht="15" customHeight="1" x14ac:dyDescent="0.25">
      <c r="A86" s="205" t="s">
        <v>215</v>
      </c>
      <c r="B86" s="206"/>
      <c r="C86" s="89" t="s">
        <v>40</v>
      </c>
      <c r="D86" s="89" t="s">
        <v>204</v>
      </c>
      <c r="E86" s="93" t="s">
        <v>213</v>
      </c>
      <c r="F86" s="94"/>
      <c r="G86" s="99">
        <v>46984883</v>
      </c>
      <c r="H86" s="165">
        <v>0</v>
      </c>
      <c r="I86" s="165">
        <v>46984883</v>
      </c>
      <c r="J86" s="165">
        <v>0</v>
      </c>
      <c r="K86" s="165">
        <v>46984883</v>
      </c>
      <c r="L86" s="107">
        <v>0</v>
      </c>
    </row>
    <row r="87" spans="1:12" ht="45.75" customHeight="1" x14ac:dyDescent="0.25">
      <c r="A87" s="205" t="s">
        <v>94</v>
      </c>
      <c r="B87" s="206"/>
      <c r="C87" s="89" t="s">
        <v>40</v>
      </c>
      <c r="D87" s="89" t="s">
        <v>204</v>
      </c>
      <c r="E87" s="93" t="s">
        <v>213</v>
      </c>
      <c r="F87" s="93" t="s">
        <v>93</v>
      </c>
      <c r="G87" s="99">
        <v>43707483</v>
      </c>
      <c r="H87" s="165">
        <v>0</v>
      </c>
      <c r="I87" s="165">
        <v>43707483</v>
      </c>
      <c r="J87" s="165">
        <v>0</v>
      </c>
      <c r="K87" s="165">
        <v>43707483</v>
      </c>
      <c r="L87" s="107">
        <v>0</v>
      </c>
    </row>
    <row r="88" spans="1:12" ht="23.25" customHeight="1" x14ac:dyDescent="0.25">
      <c r="A88" s="205" t="s">
        <v>206</v>
      </c>
      <c r="B88" s="206"/>
      <c r="C88" s="89" t="s">
        <v>40</v>
      </c>
      <c r="D88" s="89" t="s">
        <v>204</v>
      </c>
      <c r="E88" s="93" t="s">
        <v>213</v>
      </c>
      <c r="F88" s="93" t="s">
        <v>203</v>
      </c>
      <c r="G88" s="99">
        <v>43707483</v>
      </c>
      <c r="H88" s="165">
        <v>0</v>
      </c>
      <c r="I88" s="165">
        <v>43707483</v>
      </c>
      <c r="J88" s="165">
        <v>0</v>
      </c>
      <c r="K88" s="165">
        <v>43707483</v>
      </c>
      <c r="L88" s="107">
        <v>0</v>
      </c>
    </row>
    <row r="89" spans="1:12" ht="23.25" customHeight="1" x14ac:dyDescent="0.25">
      <c r="A89" s="205" t="s">
        <v>90</v>
      </c>
      <c r="B89" s="206"/>
      <c r="C89" s="89" t="s">
        <v>40</v>
      </c>
      <c r="D89" s="89" t="s">
        <v>204</v>
      </c>
      <c r="E89" s="93" t="s">
        <v>213</v>
      </c>
      <c r="F89" s="93" t="s">
        <v>89</v>
      </c>
      <c r="G89" s="99">
        <v>3222400</v>
      </c>
      <c r="H89" s="165">
        <v>0</v>
      </c>
      <c r="I89" s="165">
        <v>3222400</v>
      </c>
      <c r="J89" s="165">
        <v>0</v>
      </c>
      <c r="K89" s="165">
        <v>3222400</v>
      </c>
      <c r="L89" s="107">
        <v>0</v>
      </c>
    </row>
    <row r="90" spans="1:12" ht="23.25" customHeight="1" x14ac:dyDescent="0.25">
      <c r="A90" s="205" t="s">
        <v>88</v>
      </c>
      <c r="B90" s="206"/>
      <c r="C90" s="89" t="s">
        <v>40</v>
      </c>
      <c r="D90" s="89" t="s">
        <v>204</v>
      </c>
      <c r="E90" s="93" t="s">
        <v>213</v>
      </c>
      <c r="F90" s="93" t="s">
        <v>87</v>
      </c>
      <c r="G90" s="99">
        <v>3222400</v>
      </c>
      <c r="H90" s="165">
        <v>0</v>
      </c>
      <c r="I90" s="165">
        <v>3222400</v>
      </c>
      <c r="J90" s="165">
        <v>0</v>
      </c>
      <c r="K90" s="165">
        <v>3222400</v>
      </c>
      <c r="L90" s="107">
        <v>0</v>
      </c>
    </row>
    <row r="91" spans="1:12" ht="15" customHeight="1" x14ac:dyDescent="0.25">
      <c r="A91" s="205" t="s">
        <v>202</v>
      </c>
      <c r="B91" s="206"/>
      <c r="C91" s="89" t="s">
        <v>40</v>
      </c>
      <c r="D91" s="89" t="s">
        <v>204</v>
      </c>
      <c r="E91" s="93" t="s">
        <v>213</v>
      </c>
      <c r="F91" s="93" t="s">
        <v>50</v>
      </c>
      <c r="G91" s="99">
        <v>55000</v>
      </c>
      <c r="H91" s="165">
        <v>0</v>
      </c>
      <c r="I91" s="165">
        <v>55000</v>
      </c>
      <c r="J91" s="165">
        <v>0</v>
      </c>
      <c r="K91" s="165">
        <v>55000</v>
      </c>
      <c r="L91" s="107">
        <v>0</v>
      </c>
    </row>
    <row r="92" spans="1:12" ht="15" customHeight="1" x14ac:dyDescent="0.25">
      <c r="A92" s="205" t="s">
        <v>201</v>
      </c>
      <c r="B92" s="206"/>
      <c r="C92" s="89" t="s">
        <v>40</v>
      </c>
      <c r="D92" s="89" t="s">
        <v>204</v>
      </c>
      <c r="E92" s="93" t="s">
        <v>213</v>
      </c>
      <c r="F92" s="93" t="s">
        <v>200</v>
      </c>
      <c r="G92" s="99">
        <v>55000</v>
      </c>
      <c r="H92" s="165">
        <v>0</v>
      </c>
      <c r="I92" s="165">
        <v>55000</v>
      </c>
      <c r="J92" s="165">
        <v>0</v>
      </c>
      <c r="K92" s="165">
        <v>55000</v>
      </c>
      <c r="L92" s="107">
        <v>0</v>
      </c>
    </row>
    <row r="93" spans="1:12" ht="23.25" customHeight="1" x14ac:dyDescent="0.25">
      <c r="A93" s="205" t="s">
        <v>210</v>
      </c>
      <c r="B93" s="206"/>
      <c r="C93" s="89" t="s">
        <v>40</v>
      </c>
      <c r="D93" s="89" t="s">
        <v>204</v>
      </c>
      <c r="E93" s="89" t="s">
        <v>209</v>
      </c>
      <c r="F93" s="89"/>
      <c r="G93" s="99">
        <v>30090119.98</v>
      </c>
      <c r="H93" s="165">
        <v>0</v>
      </c>
      <c r="I93" s="165">
        <v>30090119.98</v>
      </c>
      <c r="J93" s="165">
        <v>0</v>
      </c>
      <c r="K93" s="165">
        <v>30090119.98</v>
      </c>
      <c r="L93" s="107">
        <v>0</v>
      </c>
    </row>
    <row r="94" spans="1:12" ht="15" customHeight="1" x14ac:dyDescent="0.25">
      <c r="A94" s="205" t="s">
        <v>208</v>
      </c>
      <c r="B94" s="206"/>
      <c r="C94" s="89" t="s">
        <v>40</v>
      </c>
      <c r="D94" s="89" t="s">
        <v>204</v>
      </c>
      <c r="E94" s="93" t="s">
        <v>207</v>
      </c>
      <c r="F94" s="94"/>
      <c r="G94" s="99">
        <v>30090119.98</v>
      </c>
      <c r="H94" s="165">
        <v>0</v>
      </c>
      <c r="I94" s="165">
        <v>30090119.98</v>
      </c>
      <c r="J94" s="165">
        <v>0</v>
      </c>
      <c r="K94" s="165">
        <v>30090119.98</v>
      </c>
      <c r="L94" s="107">
        <v>0</v>
      </c>
    </row>
    <row r="95" spans="1:12" ht="45.75" customHeight="1" x14ac:dyDescent="0.25">
      <c r="A95" s="205" t="s">
        <v>94</v>
      </c>
      <c r="B95" s="206"/>
      <c r="C95" s="89" t="s">
        <v>40</v>
      </c>
      <c r="D95" s="89" t="s">
        <v>204</v>
      </c>
      <c r="E95" s="93" t="s">
        <v>207</v>
      </c>
      <c r="F95" s="93" t="s">
        <v>93</v>
      </c>
      <c r="G95" s="99">
        <v>27109319.98</v>
      </c>
      <c r="H95" s="165">
        <v>0</v>
      </c>
      <c r="I95" s="165">
        <v>27109319.98</v>
      </c>
      <c r="J95" s="165">
        <v>0</v>
      </c>
      <c r="K95" s="165">
        <v>27109319.98</v>
      </c>
      <c r="L95" s="107">
        <v>0</v>
      </c>
    </row>
    <row r="96" spans="1:12" ht="23.25" customHeight="1" x14ac:dyDescent="0.25">
      <c r="A96" s="205" t="s">
        <v>206</v>
      </c>
      <c r="B96" s="206"/>
      <c r="C96" s="89" t="s">
        <v>40</v>
      </c>
      <c r="D96" s="89" t="s">
        <v>204</v>
      </c>
      <c r="E96" s="93" t="s">
        <v>207</v>
      </c>
      <c r="F96" s="93" t="s">
        <v>203</v>
      </c>
      <c r="G96" s="99">
        <v>27109319.98</v>
      </c>
      <c r="H96" s="165">
        <v>0</v>
      </c>
      <c r="I96" s="165">
        <v>27109319.98</v>
      </c>
      <c r="J96" s="165">
        <v>0</v>
      </c>
      <c r="K96" s="165">
        <v>27109319.98</v>
      </c>
      <c r="L96" s="107">
        <v>0</v>
      </c>
    </row>
    <row r="97" spans="1:12" ht="23.25" customHeight="1" x14ac:dyDescent="0.25">
      <c r="A97" s="205" t="s">
        <v>90</v>
      </c>
      <c r="B97" s="206"/>
      <c r="C97" s="89" t="s">
        <v>40</v>
      </c>
      <c r="D97" s="89" t="s">
        <v>204</v>
      </c>
      <c r="E97" s="93" t="s">
        <v>207</v>
      </c>
      <c r="F97" s="93" t="s">
        <v>89</v>
      </c>
      <c r="G97" s="99">
        <v>2892800</v>
      </c>
      <c r="H97" s="165">
        <v>0</v>
      </c>
      <c r="I97" s="165">
        <v>2892800</v>
      </c>
      <c r="J97" s="165">
        <v>0</v>
      </c>
      <c r="K97" s="165">
        <v>2892800</v>
      </c>
      <c r="L97" s="107">
        <v>0</v>
      </c>
    </row>
    <row r="98" spans="1:12" ht="23.25" customHeight="1" x14ac:dyDescent="0.25">
      <c r="A98" s="205" t="s">
        <v>88</v>
      </c>
      <c r="B98" s="206"/>
      <c r="C98" s="89" t="s">
        <v>40</v>
      </c>
      <c r="D98" s="89" t="s">
        <v>204</v>
      </c>
      <c r="E98" s="93" t="s">
        <v>207</v>
      </c>
      <c r="F98" s="93" t="s">
        <v>87</v>
      </c>
      <c r="G98" s="99">
        <v>2892800</v>
      </c>
      <c r="H98" s="165">
        <v>0</v>
      </c>
      <c r="I98" s="165">
        <v>2892800</v>
      </c>
      <c r="J98" s="165">
        <v>0</v>
      </c>
      <c r="K98" s="165">
        <v>2892800</v>
      </c>
      <c r="L98" s="107">
        <v>0</v>
      </c>
    </row>
    <row r="99" spans="1:12" ht="15" customHeight="1" x14ac:dyDescent="0.25">
      <c r="A99" s="205" t="s">
        <v>202</v>
      </c>
      <c r="B99" s="206"/>
      <c r="C99" s="89" t="s">
        <v>40</v>
      </c>
      <c r="D99" s="89" t="s">
        <v>204</v>
      </c>
      <c r="E99" s="93" t="s">
        <v>207</v>
      </c>
      <c r="F99" s="93" t="s">
        <v>50</v>
      </c>
      <c r="G99" s="99">
        <v>88000</v>
      </c>
      <c r="H99" s="165">
        <v>0</v>
      </c>
      <c r="I99" s="165">
        <v>88000</v>
      </c>
      <c r="J99" s="165">
        <v>0</v>
      </c>
      <c r="K99" s="165">
        <v>88000</v>
      </c>
      <c r="L99" s="107">
        <v>0</v>
      </c>
    </row>
    <row r="100" spans="1:12" ht="15" customHeight="1" x14ac:dyDescent="0.25">
      <c r="A100" s="205" t="s">
        <v>201</v>
      </c>
      <c r="B100" s="206"/>
      <c r="C100" s="89" t="s">
        <v>40</v>
      </c>
      <c r="D100" s="89" t="s">
        <v>204</v>
      </c>
      <c r="E100" s="93" t="s">
        <v>207</v>
      </c>
      <c r="F100" s="93" t="s">
        <v>200</v>
      </c>
      <c r="G100" s="99">
        <v>88000</v>
      </c>
      <c r="H100" s="165">
        <v>0</v>
      </c>
      <c r="I100" s="165">
        <v>88000</v>
      </c>
      <c r="J100" s="165">
        <v>0</v>
      </c>
      <c r="K100" s="165">
        <v>88000</v>
      </c>
      <c r="L100" s="107">
        <v>0</v>
      </c>
    </row>
    <row r="101" spans="1:12" ht="15" customHeight="1" x14ac:dyDescent="0.25">
      <c r="A101" s="205" t="s">
        <v>467</v>
      </c>
      <c r="B101" s="206"/>
      <c r="C101" s="89" t="s">
        <v>40</v>
      </c>
      <c r="D101" s="89" t="s">
        <v>77</v>
      </c>
      <c r="E101" s="90"/>
      <c r="F101" s="90"/>
      <c r="G101" s="99">
        <v>28000000</v>
      </c>
      <c r="H101" s="165">
        <v>0</v>
      </c>
      <c r="I101" s="165">
        <v>28000000</v>
      </c>
      <c r="J101" s="165">
        <v>0</v>
      </c>
      <c r="K101" s="165">
        <v>28000000</v>
      </c>
      <c r="L101" s="107">
        <v>0</v>
      </c>
    </row>
    <row r="102" spans="1:12" ht="15" customHeight="1" x14ac:dyDescent="0.25">
      <c r="A102" s="205" t="s">
        <v>268</v>
      </c>
      <c r="B102" s="206"/>
      <c r="C102" s="89" t="s">
        <v>40</v>
      </c>
      <c r="D102" s="89" t="s">
        <v>77</v>
      </c>
      <c r="E102" s="89" t="s">
        <v>267</v>
      </c>
      <c r="F102" s="89"/>
      <c r="G102" s="99">
        <v>28000000</v>
      </c>
      <c r="H102" s="165">
        <v>0</v>
      </c>
      <c r="I102" s="165">
        <v>28000000</v>
      </c>
      <c r="J102" s="165">
        <v>0</v>
      </c>
      <c r="K102" s="165">
        <v>28000000</v>
      </c>
      <c r="L102" s="107">
        <v>0</v>
      </c>
    </row>
    <row r="103" spans="1:12" ht="15" customHeight="1" x14ac:dyDescent="0.25">
      <c r="A103" s="205" t="s">
        <v>466</v>
      </c>
      <c r="B103" s="206"/>
      <c r="C103" s="89" t="s">
        <v>40</v>
      </c>
      <c r="D103" s="89" t="s">
        <v>77</v>
      </c>
      <c r="E103" s="93" t="s">
        <v>465</v>
      </c>
      <c r="F103" s="94"/>
      <c r="G103" s="99">
        <v>23000000</v>
      </c>
      <c r="H103" s="165">
        <v>0</v>
      </c>
      <c r="I103" s="165">
        <v>23000000</v>
      </c>
      <c r="J103" s="165">
        <v>0</v>
      </c>
      <c r="K103" s="165">
        <v>23000000</v>
      </c>
      <c r="L103" s="107">
        <v>0</v>
      </c>
    </row>
    <row r="104" spans="1:12" ht="15" customHeight="1" x14ac:dyDescent="0.25">
      <c r="A104" s="205" t="s">
        <v>202</v>
      </c>
      <c r="B104" s="206"/>
      <c r="C104" s="89" t="s">
        <v>40</v>
      </c>
      <c r="D104" s="89" t="s">
        <v>77</v>
      </c>
      <c r="E104" s="93" t="s">
        <v>465</v>
      </c>
      <c r="F104" s="93" t="s">
        <v>50</v>
      </c>
      <c r="G104" s="99">
        <v>23000000</v>
      </c>
      <c r="H104" s="165">
        <v>0</v>
      </c>
      <c r="I104" s="165">
        <v>23000000</v>
      </c>
      <c r="J104" s="165">
        <v>0</v>
      </c>
      <c r="K104" s="165">
        <v>23000000</v>
      </c>
      <c r="L104" s="107">
        <v>0</v>
      </c>
    </row>
    <row r="105" spans="1:12" ht="15" customHeight="1" x14ac:dyDescent="0.25">
      <c r="A105" s="205" t="s">
        <v>447</v>
      </c>
      <c r="B105" s="206"/>
      <c r="C105" s="89" t="s">
        <v>40</v>
      </c>
      <c r="D105" s="89" t="s">
        <v>77</v>
      </c>
      <c r="E105" s="93" t="s">
        <v>465</v>
      </c>
      <c r="F105" s="93" t="s">
        <v>445</v>
      </c>
      <c r="G105" s="99">
        <v>23000000</v>
      </c>
      <c r="H105" s="165">
        <v>0</v>
      </c>
      <c r="I105" s="165">
        <v>23000000</v>
      </c>
      <c r="J105" s="165">
        <v>0</v>
      </c>
      <c r="K105" s="165">
        <v>23000000</v>
      </c>
      <c r="L105" s="107">
        <v>0</v>
      </c>
    </row>
    <row r="106" spans="1:12" ht="23.25" customHeight="1" x14ac:dyDescent="0.25">
      <c r="A106" s="205" t="s">
        <v>464</v>
      </c>
      <c r="B106" s="206"/>
      <c r="C106" s="89" t="s">
        <v>40</v>
      </c>
      <c r="D106" s="89" t="s">
        <v>77</v>
      </c>
      <c r="E106" s="93" t="s">
        <v>463</v>
      </c>
      <c r="F106" s="94"/>
      <c r="G106" s="99">
        <v>5000000</v>
      </c>
      <c r="H106" s="165">
        <v>0</v>
      </c>
      <c r="I106" s="165">
        <v>5000000</v>
      </c>
      <c r="J106" s="165">
        <v>0</v>
      </c>
      <c r="K106" s="165">
        <v>5000000</v>
      </c>
      <c r="L106" s="107">
        <v>0</v>
      </c>
    </row>
    <row r="107" spans="1:12" ht="15" customHeight="1" x14ac:dyDescent="0.25">
      <c r="A107" s="205" t="s">
        <v>202</v>
      </c>
      <c r="B107" s="206"/>
      <c r="C107" s="89" t="s">
        <v>40</v>
      </c>
      <c r="D107" s="89" t="s">
        <v>77</v>
      </c>
      <c r="E107" s="93" t="s">
        <v>463</v>
      </c>
      <c r="F107" s="93" t="s">
        <v>50</v>
      </c>
      <c r="G107" s="99">
        <v>5000000</v>
      </c>
      <c r="H107" s="165">
        <v>0</v>
      </c>
      <c r="I107" s="165">
        <v>5000000</v>
      </c>
      <c r="J107" s="165">
        <v>0</v>
      </c>
      <c r="K107" s="165">
        <v>5000000</v>
      </c>
      <c r="L107" s="107">
        <v>0</v>
      </c>
    </row>
    <row r="108" spans="1:12" ht="15" customHeight="1" x14ac:dyDescent="0.25">
      <c r="A108" s="205" t="s">
        <v>447</v>
      </c>
      <c r="B108" s="206"/>
      <c r="C108" s="89" t="s">
        <v>40</v>
      </c>
      <c r="D108" s="89" t="s">
        <v>77</v>
      </c>
      <c r="E108" s="93" t="s">
        <v>463</v>
      </c>
      <c r="F108" s="93" t="s">
        <v>445</v>
      </c>
      <c r="G108" s="99">
        <v>5000000</v>
      </c>
      <c r="H108" s="165">
        <v>0</v>
      </c>
      <c r="I108" s="165">
        <v>5000000</v>
      </c>
      <c r="J108" s="165">
        <v>0</v>
      </c>
      <c r="K108" s="165">
        <v>5000000</v>
      </c>
      <c r="L108" s="107">
        <v>0</v>
      </c>
    </row>
    <row r="109" spans="1:12" ht="15" customHeight="1" x14ac:dyDescent="0.25">
      <c r="A109" s="205" t="s">
        <v>462</v>
      </c>
      <c r="B109" s="206"/>
      <c r="C109" s="89" t="s">
        <v>40</v>
      </c>
      <c r="D109" s="89" t="s">
        <v>225</v>
      </c>
      <c r="E109" s="90"/>
      <c r="F109" s="90"/>
      <c r="G109" s="99">
        <v>1181015369.9200001</v>
      </c>
      <c r="H109" s="165">
        <v>5873800</v>
      </c>
      <c r="I109" s="165">
        <v>1718711719.9200001</v>
      </c>
      <c r="J109" s="165">
        <v>5872900</v>
      </c>
      <c r="K109" s="165">
        <v>2632918409.9200001</v>
      </c>
      <c r="L109" s="107">
        <v>5872900</v>
      </c>
    </row>
    <row r="110" spans="1:12" ht="15" customHeight="1" x14ac:dyDescent="0.25">
      <c r="A110" s="205" t="s">
        <v>168</v>
      </c>
      <c r="B110" s="206"/>
      <c r="C110" s="89" t="s">
        <v>40</v>
      </c>
      <c r="D110" s="89" t="s">
        <v>225</v>
      </c>
      <c r="E110" s="89" t="s">
        <v>167</v>
      </c>
      <c r="F110" s="89"/>
      <c r="G110" s="99">
        <v>5865000</v>
      </c>
      <c r="H110" s="165">
        <v>5865000</v>
      </c>
      <c r="I110" s="165">
        <v>5865000</v>
      </c>
      <c r="J110" s="165">
        <v>5865000</v>
      </c>
      <c r="K110" s="165">
        <v>5865000</v>
      </c>
      <c r="L110" s="107">
        <v>5865000</v>
      </c>
    </row>
    <row r="111" spans="1:12" ht="15" customHeight="1" x14ac:dyDescent="0.25">
      <c r="A111" s="205" t="s">
        <v>189</v>
      </c>
      <c r="B111" s="206"/>
      <c r="C111" s="89" t="s">
        <v>40</v>
      </c>
      <c r="D111" s="89" t="s">
        <v>225</v>
      </c>
      <c r="E111" s="93" t="s">
        <v>166</v>
      </c>
      <c r="F111" s="93"/>
      <c r="G111" s="99">
        <v>5865000</v>
      </c>
      <c r="H111" s="165">
        <v>5865000</v>
      </c>
      <c r="I111" s="165">
        <v>5865000</v>
      </c>
      <c r="J111" s="165">
        <v>5865000</v>
      </c>
      <c r="K111" s="165">
        <v>5865000</v>
      </c>
      <c r="L111" s="107">
        <v>5865000</v>
      </c>
    </row>
    <row r="112" spans="1:12" ht="23.25" customHeight="1" x14ac:dyDescent="0.25">
      <c r="A112" s="205" t="s">
        <v>187</v>
      </c>
      <c r="B112" s="206"/>
      <c r="C112" s="89" t="s">
        <v>40</v>
      </c>
      <c r="D112" s="89" t="s">
        <v>225</v>
      </c>
      <c r="E112" s="93" t="s">
        <v>723</v>
      </c>
      <c r="F112" s="94"/>
      <c r="G112" s="99">
        <v>5865000</v>
      </c>
      <c r="H112" s="165">
        <v>5865000</v>
      </c>
      <c r="I112" s="165">
        <v>5865000</v>
      </c>
      <c r="J112" s="165">
        <v>5865000</v>
      </c>
      <c r="K112" s="165">
        <v>5865000</v>
      </c>
      <c r="L112" s="107">
        <v>5865000</v>
      </c>
    </row>
    <row r="113" spans="1:12" ht="45.75" customHeight="1" x14ac:dyDescent="0.25">
      <c r="A113" s="205" t="s">
        <v>164</v>
      </c>
      <c r="B113" s="206"/>
      <c r="C113" s="89" t="s">
        <v>40</v>
      </c>
      <c r="D113" s="89" t="s">
        <v>225</v>
      </c>
      <c r="E113" s="93" t="s">
        <v>724</v>
      </c>
      <c r="F113" s="94"/>
      <c r="G113" s="99">
        <v>5865000</v>
      </c>
      <c r="H113" s="165">
        <v>5865000</v>
      </c>
      <c r="I113" s="165">
        <v>5865000</v>
      </c>
      <c r="J113" s="165">
        <v>5865000</v>
      </c>
      <c r="K113" s="165">
        <v>5865000</v>
      </c>
      <c r="L113" s="107">
        <v>5865000</v>
      </c>
    </row>
    <row r="114" spans="1:12" ht="45.75" customHeight="1" x14ac:dyDescent="0.25">
      <c r="A114" s="205" t="s">
        <v>94</v>
      </c>
      <c r="B114" s="206"/>
      <c r="C114" s="89" t="s">
        <v>40</v>
      </c>
      <c r="D114" s="89" t="s">
        <v>225</v>
      </c>
      <c r="E114" s="93" t="s">
        <v>724</v>
      </c>
      <c r="F114" s="93" t="s">
        <v>93</v>
      </c>
      <c r="G114" s="99">
        <v>5865000</v>
      </c>
      <c r="H114" s="165">
        <v>5865000</v>
      </c>
      <c r="I114" s="165">
        <v>5865000</v>
      </c>
      <c r="J114" s="165">
        <v>5865000</v>
      </c>
      <c r="K114" s="165">
        <v>5865000</v>
      </c>
      <c r="L114" s="107">
        <v>5865000</v>
      </c>
    </row>
    <row r="115" spans="1:12" ht="15" customHeight="1" x14ac:dyDescent="0.25">
      <c r="A115" s="205" t="s">
        <v>92</v>
      </c>
      <c r="B115" s="206"/>
      <c r="C115" s="89" t="s">
        <v>40</v>
      </c>
      <c r="D115" s="89" t="s">
        <v>225</v>
      </c>
      <c r="E115" s="93" t="s">
        <v>724</v>
      </c>
      <c r="F115" s="93" t="s">
        <v>91</v>
      </c>
      <c r="G115" s="99">
        <v>5865000</v>
      </c>
      <c r="H115" s="165">
        <v>5865000</v>
      </c>
      <c r="I115" s="165">
        <v>5865000</v>
      </c>
      <c r="J115" s="165">
        <v>5865000</v>
      </c>
      <c r="K115" s="165">
        <v>5865000</v>
      </c>
      <c r="L115" s="107">
        <v>5865000</v>
      </c>
    </row>
    <row r="116" spans="1:12" ht="23.25" customHeight="1" x14ac:dyDescent="0.25">
      <c r="A116" s="205" t="s">
        <v>117</v>
      </c>
      <c r="B116" s="206"/>
      <c r="C116" s="89" t="s">
        <v>40</v>
      </c>
      <c r="D116" s="89" t="s">
        <v>225</v>
      </c>
      <c r="E116" s="89" t="s">
        <v>116</v>
      </c>
      <c r="F116" s="89"/>
      <c r="G116" s="99">
        <v>931895868</v>
      </c>
      <c r="H116" s="165">
        <v>0</v>
      </c>
      <c r="I116" s="165">
        <v>931895868</v>
      </c>
      <c r="J116" s="165">
        <v>0</v>
      </c>
      <c r="K116" s="165">
        <v>931895868</v>
      </c>
      <c r="L116" s="107">
        <v>0</v>
      </c>
    </row>
    <row r="117" spans="1:12" ht="23.25" customHeight="1" x14ac:dyDescent="0.25">
      <c r="A117" s="205" t="s">
        <v>718</v>
      </c>
      <c r="B117" s="206"/>
      <c r="C117" s="89" t="s">
        <v>40</v>
      </c>
      <c r="D117" s="89" t="s">
        <v>225</v>
      </c>
      <c r="E117" s="93" t="s">
        <v>362</v>
      </c>
      <c r="F117" s="93"/>
      <c r="G117" s="99">
        <v>329683650</v>
      </c>
      <c r="H117" s="165">
        <v>0</v>
      </c>
      <c r="I117" s="165">
        <v>329683650</v>
      </c>
      <c r="J117" s="165">
        <v>0</v>
      </c>
      <c r="K117" s="165">
        <v>329683650</v>
      </c>
      <c r="L117" s="107">
        <v>0</v>
      </c>
    </row>
    <row r="118" spans="1:12" ht="34.5" customHeight="1" x14ac:dyDescent="0.25">
      <c r="A118" s="205" t="s">
        <v>361</v>
      </c>
      <c r="B118" s="206"/>
      <c r="C118" s="89" t="s">
        <v>40</v>
      </c>
      <c r="D118" s="89" t="s">
        <v>225</v>
      </c>
      <c r="E118" s="93" t="s">
        <v>360</v>
      </c>
      <c r="F118" s="94"/>
      <c r="G118" s="99">
        <v>251677450</v>
      </c>
      <c r="H118" s="165">
        <v>0</v>
      </c>
      <c r="I118" s="165">
        <v>251677450</v>
      </c>
      <c r="J118" s="165">
        <v>0</v>
      </c>
      <c r="K118" s="165">
        <v>251677450</v>
      </c>
      <c r="L118" s="107">
        <v>0</v>
      </c>
    </row>
    <row r="119" spans="1:12" ht="34.5" customHeight="1" x14ac:dyDescent="0.25">
      <c r="A119" s="205" t="s">
        <v>359</v>
      </c>
      <c r="B119" s="206"/>
      <c r="C119" s="89" t="s">
        <v>40</v>
      </c>
      <c r="D119" s="89" t="s">
        <v>225</v>
      </c>
      <c r="E119" s="93" t="s">
        <v>358</v>
      </c>
      <c r="F119" s="94"/>
      <c r="G119" s="99">
        <v>251677450</v>
      </c>
      <c r="H119" s="165">
        <v>0</v>
      </c>
      <c r="I119" s="165">
        <v>251677450</v>
      </c>
      <c r="J119" s="165">
        <v>0</v>
      </c>
      <c r="K119" s="165">
        <v>251677450</v>
      </c>
      <c r="L119" s="107">
        <v>0</v>
      </c>
    </row>
    <row r="120" spans="1:12" ht="23.25" customHeight="1" x14ac:dyDescent="0.25">
      <c r="A120" s="205" t="s">
        <v>90</v>
      </c>
      <c r="B120" s="206"/>
      <c r="C120" s="89" t="s">
        <v>40</v>
      </c>
      <c r="D120" s="89" t="s">
        <v>225</v>
      </c>
      <c r="E120" s="93" t="s">
        <v>358</v>
      </c>
      <c r="F120" s="93" t="s">
        <v>89</v>
      </c>
      <c r="G120" s="99">
        <v>150581050</v>
      </c>
      <c r="H120" s="165">
        <v>0</v>
      </c>
      <c r="I120" s="165">
        <v>150581050</v>
      </c>
      <c r="J120" s="165">
        <v>0</v>
      </c>
      <c r="K120" s="165">
        <v>150581050</v>
      </c>
      <c r="L120" s="107">
        <v>0</v>
      </c>
    </row>
    <row r="121" spans="1:12" ht="23.25" customHeight="1" x14ac:dyDescent="0.25">
      <c r="A121" s="205" t="s">
        <v>88</v>
      </c>
      <c r="B121" s="206"/>
      <c r="C121" s="89" t="s">
        <v>40</v>
      </c>
      <c r="D121" s="89" t="s">
        <v>225</v>
      </c>
      <c r="E121" s="93" t="s">
        <v>358</v>
      </c>
      <c r="F121" s="93" t="s">
        <v>87</v>
      </c>
      <c r="G121" s="99">
        <v>150581050</v>
      </c>
      <c r="H121" s="165">
        <v>0</v>
      </c>
      <c r="I121" s="165">
        <v>150581050</v>
      </c>
      <c r="J121" s="165">
        <v>0</v>
      </c>
      <c r="K121" s="165">
        <v>150581050</v>
      </c>
      <c r="L121" s="107">
        <v>0</v>
      </c>
    </row>
    <row r="122" spans="1:12" ht="23.25" customHeight="1" x14ac:dyDescent="0.25">
      <c r="A122" s="205" t="s">
        <v>80</v>
      </c>
      <c r="B122" s="206"/>
      <c r="C122" s="89" t="s">
        <v>40</v>
      </c>
      <c r="D122" s="89" t="s">
        <v>225</v>
      </c>
      <c r="E122" s="93" t="s">
        <v>358</v>
      </c>
      <c r="F122" s="93" t="s">
        <v>61</v>
      </c>
      <c r="G122" s="99">
        <v>101096400</v>
      </c>
      <c r="H122" s="165">
        <v>0</v>
      </c>
      <c r="I122" s="165">
        <v>101096400</v>
      </c>
      <c r="J122" s="165">
        <v>0</v>
      </c>
      <c r="K122" s="165">
        <v>101096400</v>
      </c>
      <c r="L122" s="107">
        <v>0</v>
      </c>
    </row>
    <row r="123" spans="1:12" ht="15" customHeight="1" x14ac:dyDescent="0.25">
      <c r="A123" s="205" t="s">
        <v>107</v>
      </c>
      <c r="B123" s="206"/>
      <c r="C123" s="89" t="s">
        <v>40</v>
      </c>
      <c r="D123" s="89" t="s">
        <v>225</v>
      </c>
      <c r="E123" s="93" t="s">
        <v>358</v>
      </c>
      <c r="F123" s="93" t="s">
        <v>64</v>
      </c>
      <c r="G123" s="99">
        <v>101096400</v>
      </c>
      <c r="H123" s="165">
        <v>0</v>
      </c>
      <c r="I123" s="165">
        <v>101096400</v>
      </c>
      <c r="J123" s="165">
        <v>0</v>
      </c>
      <c r="K123" s="165">
        <v>101096400</v>
      </c>
      <c r="L123" s="107">
        <v>0</v>
      </c>
    </row>
    <row r="124" spans="1:12" ht="23.25" customHeight="1" x14ac:dyDescent="0.25">
      <c r="A124" s="205" t="s">
        <v>113</v>
      </c>
      <c r="B124" s="206"/>
      <c r="C124" s="89" t="s">
        <v>40</v>
      </c>
      <c r="D124" s="89" t="s">
        <v>225</v>
      </c>
      <c r="E124" s="93" t="s">
        <v>725</v>
      </c>
      <c r="F124" s="94"/>
      <c r="G124" s="99">
        <v>78006200</v>
      </c>
      <c r="H124" s="165">
        <v>0</v>
      </c>
      <c r="I124" s="165">
        <v>78006200</v>
      </c>
      <c r="J124" s="165">
        <v>0</v>
      </c>
      <c r="K124" s="165">
        <v>78006200</v>
      </c>
      <c r="L124" s="107">
        <v>0</v>
      </c>
    </row>
    <row r="125" spans="1:12" ht="15" customHeight="1" x14ac:dyDescent="0.25">
      <c r="A125" s="205" t="s">
        <v>450</v>
      </c>
      <c r="B125" s="206"/>
      <c r="C125" s="89" t="s">
        <v>40</v>
      </c>
      <c r="D125" s="89" t="s">
        <v>225</v>
      </c>
      <c r="E125" s="93" t="s">
        <v>726</v>
      </c>
      <c r="F125" s="94"/>
      <c r="G125" s="99">
        <v>78006200</v>
      </c>
      <c r="H125" s="165">
        <v>0</v>
      </c>
      <c r="I125" s="165">
        <v>78006200</v>
      </c>
      <c r="J125" s="165">
        <v>0</v>
      </c>
      <c r="K125" s="165">
        <v>78006200</v>
      </c>
      <c r="L125" s="107">
        <v>0</v>
      </c>
    </row>
    <row r="126" spans="1:12" ht="45.75" customHeight="1" x14ac:dyDescent="0.25">
      <c r="A126" s="205" t="s">
        <v>94</v>
      </c>
      <c r="B126" s="206"/>
      <c r="C126" s="89" t="s">
        <v>40</v>
      </c>
      <c r="D126" s="89" t="s">
        <v>225</v>
      </c>
      <c r="E126" s="93" t="s">
        <v>726</v>
      </c>
      <c r="F126" s="93" t="s">
        <v>93</v>
      </c>
      <c r="G126" s="99">
        <v>75851200</v>
      </c>
      <c r="H126" s="165">
        <v>0</v>
      </c>
      <c r="I126" s="165">
        <v>75851200</v>
      </c>
      <c r="J126" s="165">
        <v>0</v>
      </c>
      <c r="K126" s="165">
        <v>75851200</v>
      </c>
      <c r="L126" s="107">
        <v>0</v>
      </c>
    </row>
    <row r="127" spans="1:12" ht="15" customHeight="1" x14ac:dyDescent="0.25">
      <c r="A127" s="205" t="s">
        <v>92</v>
      </c>
      <c r="B127" s="206"/>
      <c r="C127" s="89" t="s">
        <v>40</v>
      </c>
      <c r="D127" s="89" t="s">
        <v>225</v>
      </c>
      <c r="E127" s="93" t="s">
        <v>726</v>
      </c>
      <c r="F127" s="93" t="s">
        <v>91</v>
      </c>
      <c r="G127" s="99">
        <v>75851200</v>
      </c>
      <c r="H127" s="165">
        <v>0</v>
      </c>
      <c r="I127" s="165">
        <v>75851200</v>
      </c>
      <c r="J127" s="165">
        <v>0</v>
      </c>
      <c r="K127" s="165">
        <v>75851200</v>
      </c>
      <c r="L127" s="107">
        <v>0</v>
      </c>
    </row>
    <row r="128" spans="1:12" ht="23.25" customHeight="1" x14ac:dyDescent="0.25">
      <c r="A128" s="205" t="s">
        <v>90</v>
      </c>
      <c r="B128" s="206"/>
      <c r="C128" s="89" t="s">
        <v>40</v>
      </c>
      <c r="D128" s="89" t="s">
        <v>225</v>
      </c>
      <c r="E128" s="93" t="s">
        <v>726</v>
      </c>
      <c r="F128" s="93" t="s">
        <v>89</v>
      </c>
      <c r="G128" s="99">
        <v>2050000</v>
      </c>
      <c r="H128" s="165">
        <v>0</v>
      </c>
      <c r="I128" s="165">
        <v>2050000</v>
      </c>
      <c r="J128" s="165">
        <v>0</v>
      </c>
      <c r="K128" s="165">
        <v>2050000</v>
      </c>
      <c r="L128" s="107">
        <v>0</v>
      </c>
    </row>
    <row r="129" spans="1:12" ht="23.25" customHeight="1" x14ac:dyDescent="0.25">
      <c r="A129" s="205" t="s">
        <v>88</v>
      </c>
      <c r="B129" s="206"/>
      <c r="C129" s="89" t="s">
        <v>40</v>
      </c>
      <c r="D129" s="89" t="s">
        <v>225</v>
      </c>
      <c r="E129" s="93" t="s">
        <v>726</v>
      </c>
      <c r="F129" s="93" t="s">
        <v>87</v>
      </c>
      <c r="G129" s="99">
        <v>2050000</v>
      </c>
      <c r="H129" s="165">
        <v>0</v>
      </c>
      <c r="I129" s="165">
        <v>2050000</v>
      </c>
      <c r="J129" s="165">
        <v>0</v>
      </c>
      <c r="K129" s="165">
        <v>2050000</v>
      </c>
      <c r="L129" s="107">
        <v>0</v>
      </c>
    </row>
    <row r="130" spans="1:12" ht="15" customHeight="1" x14ac:dyDescent="0.25">
      <c r="A130" s="205" t="s">
        <v>202</v>
      </c>
      <c r="B130" s="206"/>
      <c r="C130" s="89" t="s">
        <v>40</v>
      </c>
      <c r="D130" s="89" t="s">
        <v>225</v>
      </c>
      <c r="E130" s="93" t="s">
        <v>726</v>
      </c>
      <c r="F130" s="93" t="s">
        <v>50</v>
      </c>
      <c r="G130" s="99">
        <v>105000</v>
      </c>
      <c r="H130" s="165">
        <v>0</v>
      </c>
      <c r="I130" s="165">
        <v>105000</v>
      </c>
      <c r="J130" s="165">
        <v>0</v>
      </c>
      <c r="K130" s="165">
        <v>105000</v>
      </c>
      <c r="L130" s="107">
        <v>0</v>
      </c>
    </row>
    <row r="131" spans="1:12" ht="15" customHeight="1" x14ac:dyDescent="0.25">
      <c r="A131" s="205" t="s">
        <v>201</v>
      </c>
      <c r="B131" s="206"/>
      <c r="C131" s="89" t="s">
        <v>40</v>
      </c>
      <c r="D131" s="89" t="s">
        <v>225</v>
      </c>
      <c r="E131" s="93" t="s">
        <v>726</v>
      </c>
      <c r="F131" s="93" t="s">
        <v>200</v>
      </c>
      <c r="G131" s="99">
        <v>105000</v>
      </c>
      <c r="H131" s="165">
        <v>0</v>
      </c>
      <c r="I131" s="165">
        <v>105000</v>
      </c>
      <c r="J131" s="165">
        <v>0</v>
      </c>
      <c r="K131" s="165">
        <v>105000</v>
      </c>
      <c r="L131" s="107">
        <v>0</v>
      </c>
    </row>
    <row r="132" spans="1:12" ht="15" customHeight="1" x14ac:dyDescent="0.25">
      <c r="A132" s="205" t="s">
        <v>115</v>
      </c>
      <c r="B132" s="206"/>
      <c r="C132" s="89" t="s">
        <v>40</v>
      </c>
      <c r="D132" s="89" t="s">
        <v>225</v>
      </c>
      <c r="E132" s="93" t="s">
        <v>114</v>
      </c>
      <c r="F132" s="93"/>
      <c r="G132" s="99">
        <v>602212218</v>
      </c>
      <c r="H132" s="165">
        <v>0</v>
      </c>
      <c r="I132" s="165">
        <v>602212218</v>
      </c>
      <c r="J132" s="165">
        <v>0</v>
      </c>
      <c r="K132" s="165">
        <v>602212218</v>
      </c>
      <c r="L132" s="107">
        <v>0</v>
      </c>
    </row>
    <row r="133" spans="1:12" ht="23.25" customHeight="1" x14ac:dyDescent="0.25">
      <c r="A133" s="205" t="s">
        <v>113</v>
      </c>
      <c r="B133" s="206"/>
      <c r="C133" s="89" t="s">
        <v>40</v>
      </c>
      <c r="D133" s="89" t="s">
        <v>225</v>
      </c>
      <c r="E133" s="93" t="s">
        <v>112</v>
      </c>
      <c r="F133" s="94"/>
      <c r="G133" s="99">
        <v>602212218</v>
      </c>
      <c r="H133" s="165">
        <v>0</v>
      </c>
      <c r="I133" s="165">
        <v>602212218</v>
      </c>
      <c r="J133" s="165">
        <v>0</v>
      </c>
      <c r="K133" s="165">
        <v>602212218</v>
      </c>
      <c r="L133" s="107">
        <v>0</v>
      </c>
    </row>
    <row r="134" spans="1:12" ht="15" customHeight="1" x14ac:dyDescent="0.25">
      <c r="A134" s="205" t="s">
        <v>111</v>
      </c>
      <c r="B134" s="206"/>
      <c r="C134" s="89" t="s">
        <v>40</v>
      </c>
      <c r="D134" s="89" t="s">
        <v>225</v>
      </c>
      <c r="E134" s="93" t="s">
        <v>110</v>
      </c>
      <c r="F134" s="94"/>
      <c r="G134" s="99">
        <v>1402000</v>
      </c>
      <c r="H134" s="165">
        <v>0</v>
      </c>
      <c r="I134" s="165">
        <v>1402000</v>
      </c>
      <c r="J134" s="165">
        <v>0</v>
      </c>
      <c r="K134" s="165">
        <v>1402000</v>
      </c>
      <c r="L134" s="107">
        <v>0</v>
      </c>
    </row>
    <row r="135" spans="1:12" ht="23.25" customHeight="1" x14ac:dyDescent="0.25">
      <c r="A135" s="205" t="s">
        <v>90</v>
      </c>
      <c r="B135" s="206"/>
      <c r="C135" s="89" t="s">
        <v>40</v>
      </c>
      <c r="D135" s="89" t="s">
        <v>225</v>
      </c>
      <c r="E135" s="93" t="s">
        <v>110</v>
      </c>
      <c r="F135" s="93" t="s">
        <v>89</v>
      </c>
      <c r="G135" s="99">
        <v>100000</v>
      </c>
      <c r="H135" s="165">
        <v>0</v>
      </c>
      <c r="I135" s="165">
        <v>100000</v>
      </c>
      <c r="J135" s="165">
        <v>0</v>
      </c>
      <c r="K135" s="165">
        <v>100000</v>
      </c>
      <c r="L135" s="107">
        <v>0</v>
      </c>
    </row>
    <row r="136" spans="1:12" ht="23.25" customHeight="1" x14ac:dyDescent="0.25">
      <c r="A136" s="205" t="s">
        <v>88</v>
      </c>
      <c r="B136" s="206"/>
      <c r="C136" s="89" t="s">
        <v>40</v>
      </c>
      <c r="D136" s="89" t="s">
        <v>225</v>
      </c>
      <c r="E136" s="93" t="s">
        <v>110</v>
      </c>
      <c r="F136" s="93" t="s">
        <v>87</v>
      </c>
      <c r="G136" s="99">
        <v>100000</v>
      </c>
      <c r="H136" s="165">
        <v>0</v>
      </c>
      <c r="I136" s="165">
        <v>100000</v>
      </c>
      <c r="J136" s="165">
        <v>0</v>
      </c>
      <c r="K136" s="165">
        <v>100000</v>
      </c>
      <c r="L136" s="107">
        <v>0</v>
      </c>
    </row>
    <row r="137" spans="1:12" ht="15" customHeight="1" x14ac:dyDescent="0.25">
      <c r="A137" s="205" t="s">
        <v>86</v>
      </c>
      <c r="B137" s="206"/>
      <c r="C137" s="89" t="s">
        <v>40</v>
      </c>
      <c r="D137" s="89" t="s">
        <v>225</v>
      </c>
      <c r="E137" s="93" t="s">
        <v>110</v>
      </c>
      <c r="F137" s="93" t="s">
        <v>85</v>
      </c>
      <c r="G137" s="99">
        <v>1302000</v>
      </c>
      <c r="H137" s="165">
        <v>0</v>
      </c>
      <c r="I137" s="165">
        <v>1302000</v>
      </c>
      <c r="J137" s="165">
        <v>0</v>
      </c>
      <c r="K137" s="165">
        <v>1302000</v>
      </c>
      <c r="L137" s="107">
        <v>0</v>
      </c>
    </row>
    <row r="138" spans="1:12" ht="15" customHeight="1" x14ac:dyDescent="0.25">
      <c r="A138" s="205" t="s">
        <v>126</v>
      </c>
      <c r="B138" s="206"/>
      <c r="C138" s="89" t="s">
        <v>40</v>
      </c>
      <c r="D138" s="89" t="s">
        <v>225</v>
      </c>
      <c r="E138" s="93" t="s">
        <v>110</v>
      </c>
      <c r="F138" s="93" t="s">
        <v>125</v>
      </c>
      <c r="G138" s="99">
        <v>1302000</v>
      </c>
      <c r="H138" s="165">
        <v>0</v>
      </c>
      <c r="I138" s="165">
        <v>1302000</v>
      </c>
      <c r="J138" s="165">
        <v>0</v>
      </c>
      <c r="K138" s="165">
        <v>1302000</v>
      </c>
      <c r="L138" s="107">
        <v>0</v>
      </c>
    </row>
    <row r="139" spans="1:12" ht="15" customHeight="1" x14ac:dyDescent="0.25">
      <c r="A139" s="205" t="s">
        <v>460</v>
      </c>
      <c r="B139" s="206"/>
      <c r="C139" s="89" t="s">
        <v>40</v>
      </c>
      <c r="D139" s="89" t="s">
        <v>225</v>
      </c>
      <c r="E139" s="93" t="s">
        <v>459</v>
      </c>
      <c r="F139" s="94"/>
      <c r="G139" s="99">
        <v>1282770</v>
      </c>
      <c r="H139" s="165">
        <v>0</v>
      </c>
      <c r="I139" s="165">
        <v>1282770</v>
      </c>
      <c r="J139" s="165">
        <v>0</v>
      </c>
      <c r="K139" s="165">
        <v>1282770</v>
      </c>
      <c r="L139" s="107">
        <v>0</v>
      </c>
    </row>
    <row r="140" spans="1:12" ht="15" customHeight="1" x14ac:dyDescent="0.25">
      <c r="A140" s="205" t="s">
        <v>202</v>
      </c>
      <c r="B140" s="206"/>
      <c r="C140" s="89" t="s">
        <v>40</v>
      </c>
      <c r="D140" s="89" t="s">
        <v>225</v>
      </c>
      <c r="E140" s="93" t="s">
        <v>459</v>
      </c>
      <c r="F140" s="93" t="s">
        <v>50</v>
      </c>
      <c r="G140" s="99">
        <v>1282770</v>
      </c>
      <c r="H140" s="165">
        <v>0</v>
      </c>
      <c r="I140" s="165">
        <v>1282770</v>
      </c>
      <c r="J140" s="165">
        <v>0</v>
      </c>
      <c r="K140" s="165">
        <v>1282770</v>
      </c>
      <c r="L140" s="107">
        <v>0</v>
      </c>
    </row>
    <row r="141" spans="1:12" ht="15" customHeight="1" x14ac:dyDescent="0.25">
      <c r="A141" s="205" t="s">
        <v>201</v>
      </c>
      <c r="B141" s="206"/>
      <c r="C141" s="89" t="s">
        <v>40</v>
      </c>
      <c r="D141" s="89" t="s">
        <v>225</v>
      </c>
      <c r="E141" s="93" t="s">
        <v>459</v>
      </c>
      <c r="F141" s="93" t="s">
        <v>200</v>
      </c>
      <c r="G141" s="99">
        <v>1282770</v>
      </c>
      <c r="H141" s="165">
        <v>0</v>
      </c>
      <c r="I141" s="165">
        <v>1282770</v>
      </c>
      <c r="J141" s="165">
        <v>0</v>
      </c>
      <c r="K141" s="165">
        <v>1282770</v>
      </c>
      <c r="L141" s="107">
        <v>0</v>
      </c>
    </row>
    <row r="142" spans="1:12" ht="23.25" customHeight="1" x14ac:dyDescent="0.25">
      <c r="A142" s="205" t="s">
        <v>727</v>
      </c>
      <c r="B142" s="206"/>
      <c r="C142" s="89" t="s">
        <v>40</v>
      </c>
      <c r="D142" s="89" t="s">
        <v>225</v>
      </c>
      <c r="E142" s="93" t="s">
        <v>728</v>
      </c>
      <c r="F142" s="94"/>
      <c r="G142" s="99">
        <v>56173504</v>
      </c>
      <c r="H142" s="165">
        <v>0</v>
      </c>
      <c r="I142" s="165">
        <v>56173504</v>
      </c>
      <c r="J142" s="165">
        <v>0</v>
      </c>
      <c r="K142" s="165">
        <v>56173504</v>
      </c>
      <c r="L142" s="107">
        <v>0</v>
      </c>
    </row>
    <row r="143" spans="1:12" ht="45.75" customHeight="1" x14ac:dyDescent="0.25">
      <c r="A143" s="205" t="s">
        <v>94</v>
      </c>
      <c r="B143" s="206"/>
      <c r="C143" s="89" t="s">
        <v>40</v>
      </c>
      <c r="D143" s="89" t="s">
        <v>225</v>
      </c>
      <c r="E143" s="93" t="s">
        <v>728</v>
      </c>
      <c r="F143" s="93" t="s">
        <v>93</v>
      </c>
      <c r="G143" s="99">
        <v>56023504</v>
      </c>
      <c r="H143" s="165">
        <v>0</v>
      </c>
      <c r="I143" s="165">
        <v>56023504</v>
      </c>
      <c r="J143" s="165">
        <v>0</v>
      </c>
      <c r="K143" s="165">
        <v>56023504</v>
      </c>
      <c r="L143" s="107">
        <v>0</v>
      </c>
    </row>
    <row r="144" spans="1:12" ht="15" customHeight="1" x14ac:dyDescent="0.25">
      <c r="A144" s="205" t="s">
        <v>92</v>
      </c>
      <c r="B144" s="206"/>
      <c r="C144" s="89" t="s">
        <v>40</v>
      </c>
      <c r="D144" s="89" t="s">
        <v>225</v>
      </c>
      <c r="E144" s="93" t="s">
        <v>728</v>
      </c>
      <c r="F144" s="93" t="s">
        <v>91</v>
      </c>
      <c r="G144" s="99">
        <v>56023504</v>
      </c>
      <c r="H144" s="165">
        <v>0</v>
      </c>
      <c r="I144" s="165">
        <v>56023504</v>
      </c>
      <c r="J144" s="165">
        <v>0</v>
      </c>
      <c r="K144" s="165">
        <v>56023504</v>
      </c>
      <c r="L144" s="107">
        <v>0</v>
      </c>
    </row>
    <row r="145" spans="1:12" ht="23.25" customHeight="1" x14ac:dyDescent="0.25">
      <c r="A145" s="205" t="s">
        <v>90</v>
      </c>
      <c r="B145" s="206"/>
      <c r="C145" s="89" t="s">
        <v>40</v>
      </c>
      <c r="D145" s="89" t="s">
        <v>225</v>
      </c>
      <c r="E145" s="93" t="s">
        <v>728</v>
      </c>
      <c r="F145" s="93" t="s">
        <v>89</v>
      </c>
      <c r="G145" s="99">
        <v>150000</v>
      </c>
      <c r="H145" s="165">
        <v>0</v>
      </c>
      <c r="I145" s="165">
        <v>150000</v>
      </c>
      <c r="J145" s="165">
        <v>0</v>
      </c>
      <c r="K145" s="165">
        <v>150000</v>
      </c>
      <c r="L145" s="107">
        <v>0</v>
      </c>
    </row>
    <row r="146" spans="1:12" ht="23.25" customHeight="1" x14ac:dyDescent="0.25">
      <c r="A146" s="205" t="s">
        <v>88</v>
      </c>
      <c r="B146" s="206"/>
      <c r="C146" s="89" t="s">
        <v>40</v>
      </c>
      <c r="D146" s="89" t="s">
        <v>225</v>
      </c>
      <c r="E146" s="93" t="s">
        <v>728</v>
      </c>
      <c r="F146" s="93" t="s">
        <v>87</v>
      </c>
      <c r="G146" s="99">
        <v>150000</v>
      </c>
      <c r="H146" s="165">
        <v>0</v>
      </c>
      <c r="I146" s="165">
        <v>150000</v>
      </c>
      <c r="J146" s="165">
        <v>0</v>
      </c>
      <c r="K146" s="165">
        <v>150000</v>
      </c>
      <c r="L146" s="107">
        <v>0</v>
      </c>
    </row>
    <row r="147" spans="1:12" ht="23.25" customHeight="1" x14ac:dyDescent="0.25">
      <c r="A147" s="205" t="s">
        <v>729</v>
      </c>
      <c r="B147" s="206"/>
      <c r="C147" s="89" t="s">
        <v>40</v>
      </c>
      <c r="D147" s="89" t="s">
        <v>225</v>
      </c>
      <c r="E147" s="93" t="s">
        <v>730</v>
      </c>
      <c r="F147" s="94"/>
      <c r="G147" s="99">
        <v>28742602</v>
      </c>
      <c r="H147" s="165">
        <v>0</v>
      </c>
      <c r="I147" s="165">
        <v>28742602</v>
      </c>
      <c r="J147" s="165">
        <v>0</v>
      </c>
      <c r="K147" s="165">
        <v>28742602</v>
      </c>
      <c r="L147" s="107">
        <v>0</v>
      </c>
    </row>
    <row r="148" spans="1:12" ht="45.75" customHeight="1" x14ac:dyDescent="0.25">
      <c r="A148" s="205" t="s">
        <v>94</v>
      </c>
      <c r="B148" s="206"/>
      <c r="C148" s="89" t="s">
        <v>40</v>
      </c>
      <c r="D148" s="89" t="s">
        <v>225</v>
      </c>
      <c r="E148" s="93" t="s">
        <v>730</v>
      </c>
      <c r="F148" s="93" t="s">
        <v>93</v>
      </c>
      <c r="G148" s="99">
        <v>27738602</v>
      </c>
      <c r="H148" s="165">
        <v>0</v>
      </c>
      <c r="I148" s="165">
        <v>27738602</v>
      </c>
      <c r="J148" s="165">
        <v>0</v>
      </c>
      <c r="K148" s="165">
        <v>27738602</v>
      </c>
      <c r="L148" s="107">
        <v>0</v>
      </c>
    </row>
    <row r="149" spans="1:12" ht="15" customHeight="1" x14ac:dyDescent="0.25">
      <c r="A149" s="205" t="s">
        <v>92</v>
      </c>
      <c r="B149" s="206"/>
      <c r="C149" s="89" t="s">
        <v>40</v>
      </c>
      <c r="D149" s="89" t="s">
        <v>225</v>
      </c>
      <c r="E149" s="93" t="s">
        <v>730</v>
      </c>
      <c r="F149" s="93" t="s">
        <v>91</v>
      </c>
      <c r="G149" s="99">
        <v>27738602</v>
      </c>
      <c r="H149" s="165">
        <v>0</v>
      </c>
      <c r="I149" s="165">
        <v>27738602</v>
      </c>
      <c r="J149" s="165">
        <v>0</v>
      </c>
      <c r="K149" s="165">
        <v>27738602</v>
      </c>
      <c r="L149" s="107">
        <v>0</v>
      </c>
    </row>
    <row r="150" spans="1:12" ht="23.25" customHeight="1" x14ac:dyDescent="0.25">
      <c r="A150" s="205" t="s">
        <v>90</v>
      </c>
      <c r="B150" s="206"/>
      <c r="C150" s="89" t="s">
        <v>40</v>
      </c>
      <c r="D150" s="89" t="s">
        <v>225</v>
      </c>
      <c r="E150" s="93" t="s">
        <v>730</v>
      </c>
      <c r="F150" s="93" t="s">
        <v>89</v>
      </c>
      <c r="G150" s="99">
        <v>1004000</v>
      </c>
      <c r="H150" s="165">
        <v>0</v>
      </c>
      <c r="I150" s="165">
        <v>1004000</v>
      </c>
      <c r="J150" s="165">
        <v>0</v>
      </c>
      <c r="K150" s="165">
        <v>1004000</v>
      </c>
      <c r="L150" s="107">
        <v>0</v>
      </c>
    </row>
    <row r="151" spans="1:12" ht="23.25" customHeight="1" x14ac:dyDescent="0.25">
      <c r="A151" s="205" t="s">
        <v>88</v>
      </c>
      <c r="B151" s="206"/>
      <c r="C151" s="89" t="s">
        <v>40</v>
      </c>
      <c r="D151" s="89" t="s">
        <v>225</v>
      </c>
      <c r="E151" s="93" t="s">
        <v>730</v>
      </c>
      <c r="F151" s="93" t="s">
        <v>87</v>
      </c>
      <c r="G151" s="99">
        <v>1004000</v>
      </c>
      <c r="H151" s="165">
        <v>0</v>
      </c>
      <c r="I151" s="165">
        <v>1004000</v>
      </c>
      <c r="J151" s="165">
        <v>0</v>
      </c>
      <c r="K151" s="165">
        <v>1004000</v>
      </c>
      <c r="L151" s="107">
        <v>0</v>
      </c>
    </row>
    <row r="152" spans="1:12" ht="34.5" customHeight="1" x14ac:dyDescent="0.25">
      <c r="A152" s="205" t="s">
        <v>731</v>
      </c>
      <c r="B152" s="206"/>
      <c r="C152" s="89" t="s">
        <v>40</v>
      </c>
      <c r="D152" s="89" t="s">
        <v>225</v>
      </c>
      <c r="E152" s="93" t="s">
        <v>732</v>
      </c>
      <c r="F152" s="94"/>
      <c r="G152" s="99">
        <v>213444318</v>
      </c>
      <c r="H152" s="165">
        <v>0</v>
      </c>
      <c r="I152" s="165">
        <v>213444318</v>
      </c>
      <c r="J152" s="165">
        <v>0</v>
      </c>
      <c r="K152" s="165">
        <v>213444318</v>
      </c>
      <c r="L152" s="107">
        <v>0</v>
      </c>
    </row>
    <row r="153" spans="1:12" ht="45.75" customHeight="1" x14ac:dyDescent="0.25">
      <c r="A153" s="205" t="s">
        <v>94</v>
      </c>
      <c r="B153" s="206"/>
      <c r="C153" s="89" t="s">
        <v>40</v>
      </c>
      <c r="D153" s="89" t="s">
        <v>225</v>
      </c>
      <c r="E153" s="93" t="s">
        <v>732</v>
      </c>
      <c r="F153" s="93" t="s">
        <v>93</v>
      </c>
      <c r="G153" s="99">
        <v>205988118</v>
      </c>
      <c r="H153" s="165">
        <v>0</v>
      </c>
      <c r="I153" s="165">
        <v>205988118</v>
      </c>
      <c r="J153" s="165">
        <v>0</v>
      </c>
      <c r="K153" s="165">
        <v>205988118</v>
      </c>
      <c r="L153" s="107">
        <v>0</v>
      </c>
    </row>
    <row r="154" spans="1:12" ht="15" customHeight="1" x14ac:dyDescent="0.25">
      <c r="A154" s="205" t="s">
        <v>92</v>
      </c>
      <c r="B154" s="206"/>
      <c r="C154" s="89" t="s">
        <v>40</v>
      </c>
      <c r="D154" s="89" t="s">
        <v>225</v>
      </c>
      <c r="E154" s="93" t="s">
        <v>732</v>
      </c>
      <c r="F154" s="93" t="s">
        <v>91</v>
      </c>
      <c r="G154" s="99">
        <v>205988118</v>
      </c>
      <c r="H154" s="165">
        <v>0</v>
      </c>
      <c r="I154" s="165">
        <v>205988118</v>
      </c>
      <c r="J154" s="165">
        <v>0</v>
      </c>
      <c r="K154" s="165">
        <v>205988118</v>
      </c>
      <c r="L154" s="107">
        <v>0</v>
      </c>
    </row>
    <row r="155" spans="1:12" ht="23.25" customHeight="1" x14ac:dyDescent="0.25">
      <c r="A155" s="205" t="s">
        <v>90</v>
      </c>
      <c r="B155" s="206"/>
      <c r="C155" s="89" t="s">
        <v>40</v>
      </c>
      <c r="D155" s="89" t="s">
        <v>225</v>
      </c>
      <c r="E155" s="93" t="s">
        <v>732</v>
      </c>
      <c r="F155" s="93" t="s">
        <v>89</v>
      </c>
      <c r="G155" s="99">
        <v>7419200</v>
      </c>
      <c r="H155" s="165">
        <v>0</v>
      </c>
      <c r="I155" s="165">
        <v>7419200</v>
      </c>
      <c r="J155" s="165">
        <v>0</v>
      </c>
      <c r="K155" s="165">
        <v>7419200</v>
      </c>
      <c r="L155" s="107">
        <v>0</v>
      </c>
    </row>
    <row r="156" spans="1:12" ht="23.25" customHeight="1" x14ac:dyDescent="0.25">
      <c r="A156" s="205" t="s">
        <v>88</v>
      </c>
      <c r="B156" s="206"/>
      <c r="C156" s="89" t="s">
        <v>40</v>
      </c>
      <c r="D156" s="89" t="s">
        <v>225</v>
      </c>
      <c r="E156" s="93" t="s">
        <v>732</v>
      </c>
      <c r="F156" s="93" t="s">
        <v>87</v>
      </c>
      <c r="G156" s="99">
        <v>7419200</v>
      </c>
      <c r="H156" s="165">
        <v>0</v>
      </c>
      <c r="I156" s="165">
        <v>7419200</v>
      </c>
      <c r="J156" s="165">
        <v>0</v>
      </c>
      <c r="K156" s="165">
        <v>7419200</v>
      </c>
      <c r="L156" s="107">
        <v>0</v>
      </c>
    </row>
    <row r="157" spans="1:12" ht="15" customHeight="1" x14ac:dyDescent="0.25">
      <c r="A157" s="205" t="s">
        <v>202</v>
      </c>
      <c r="B157" s="206"/>
      <c r="C157" s="89" t="s">
        <v>40</v>
      </c>
      <c r="D157" s="89" t="s">
        <v>225</v>
      </c>
      <c r="E157" s="93" t="s">
        <v>732</v>
      </c>
      <c r="F157" s="93" t="s">
        <v>50</v>
      </c>
      <c r="G157" s="99">
        <v>37000</v>
      </c>
      <c r="H157" s="165">
        <v>0</v>
      </c>
      <c r="I157" s="165">
        <v>37000</v>
      </c>
      <c r="J157" s="165">
        <v>0</v>
      </c>
      <c r="K157" s="165">
        <v>37000</v>
      </c>
      <c r="L157" s="107">
        <v>0</v>
      </c>
    </row>
    <row r="158" spans="1:12" ht="15" customHeight="1" x14ac:dyDescent="0.25">
      <c r="A158" s="205" t="s">
        <v>201</v>
      </c>
      <c r="B158" s="206"/>
      <c r="C158" s="89" t="s">
        <v>40</v>
      </c>
      <c r="D158" s="89" t="s">
        <v>225</v>
      </c>
      <c r="E158" s="93" t="s">
        <v>732</v>
      </c>
      <c r="F158" s="93" t="s">
        <v>200</v>
      </c>
      <c r="G158" s="99">
        <v>37000</v>
      </c>
      <c r="H158" s="165">
        <v>0</v>
      </c>
      <c r="I158" s="165">
        <v>37000</v>
      </c>
      <c r="J158" s="165">
        <v>0</v>
      </c>
      <c r="K158" s="165">
        <v>37000</v>
      </c>
      <c r="L158" s="107">
        <v>0</v>
      </c>
    </row>
    <row r="159" spans="1:12" ht="34.5" customHeight="1" x14ac:dyDescent="0.25">
      <c r="A159" s="205" t="s">
        <v>733</v>
      </c>
      <c r="B159" s="206"/>
      <c r="C159" s="89" t="s">
        <v>40</v>
      </c>
      <c r="D159" s="89" t="s">
        <v>225</v>
      </c>
      <c r="E159" s="93" t="s">
        <v>734</v>
      </c>
      <c r="F159" s="94"/>
      <c r="G159" s="99">
        <v>301167024</v>
      </c>
      <c r="H159" s="165">
        <v>0</v>
      </c>
      <c r="I159" s="165">
        <v>301167024</v>
      </c>
      <c r="J159" s="165">
        <v>0</v>
      </c>
      <c r="K159" s="165">
        <v>301167024</v>
      </c>
      <c r="L159" s="107">
        <v>0</v>
      </c>
    </row>
    <row r="160" spans="1:12" ht="45.75" customHeight="1" x14ac:dyDescent="0.25">
      <c r="A160" s="205" t="s">
        <v>94</v>
      </c>
      <c r="B160" s="206"/>
      <c r="C160" s="89" t="s">
        <v>40</v>
      </c>
      <c r="D160" s="89" t="s">
        <v>225</v>
      </c>
      <c r="E160" s="93" t="s">
        <v>734</v>
      </c>
      <c r="F160" s="93" t="s">
        <v>93</v>
      </c>
      <c r="G160" s="99">
        <v>240048624</v>
      </c>
      <c r="H160" s="165">
        <v>0</v>
      </c>
      <c r="I160" s="165">
        <v>240048624</v>
      </c>
      <c r="J160" s="165">
        <v>0</v>
      </c>
      <c r="K160" s="165">
        <v>240048624</v>
      </c>
      <c r="L160" s="107">
        <v>0</v>
      </c>
    </row>
    <row r="161" spans="1:12" ht="15" customHeight="1" x14ac:dyDescent="0.25">
      <c r="A161" s="205" t="s">
        <v>92</v>
      </c>
      <c r="B161" s="206"/>
      <c r="C161" s="89" t="s">
        <v>40</v>
      </c>
      <c r="D161" s="89" t="s">
        <v>225</v>
      </c>
      <c r="E161" s="93" t="s">
        <v>734</v>
      </c>
      <c r="F161" s="93" t="s">
        <v>91</v>
      </c>
      <c r="G161" s="99">
        <v>240048624</v>
      </c>
      <c r="H161" s="165">
        <v>0</v>
      </c>
      <c r="I161" s="165">
        <v>240048624</v>
      </c>
      <c r="J161" s="165">
        <v>0</v>
      </c>
      <c r="K161" s="165">
        <v>240048624</v>
      </c>
      <c r="L161" s="107">
        <v>0</v>
      </c>
    </row>
    <row r="162" spans="1:12" ht="23.25" customHeight="1" x14ac:dyDescent="0.25">
      <c r="A162" s="205" t="s">
        <v>90</v>
      </c>
      <c r="B162" s="206"/>
      <c r="C162" s="89" t="s">
        <v>40</v>
      </c>
      <c r="D162" s="89" t="s">
        <v>225</v>
      </c>
      <c r="E162" s="93" t="s">
        <v>734</v>
      </c>
      <c r="F162" s="93" t="s">
        <v>89</v>
      </c>
      <c r="G162" s="99">
        <v>59668400</v>
      </c>
      <c r="H162" s="165">
        <v>0</v>
      </c>
      <c r="I162" s="165">
        <v>59668400</v>
      </c>
      <c r="J162" s="165">
        <v>0</v>
      </c>
      <c r="K162" s="165">
        <v>59668400</v>
      </c>
      <c r="L162" s="107">
        <v>0</v>
      </c>
    </row>
    <row r="163" spans="1:12" ht="23.25" customHeight="1" x14ac:dyDescent="0.25">
      <c r="A163" s="205" t="s">
        <v>88</v>
      </c>
      <c r="B163" s="206"/>
      <c r="C163" s="89" t="s">
        <v>40</v>
      </c>
      <c r="D163" s="89" t="s">
        <v>225</v>
      </c>
      <c r="E163" s="93" t="s">
        <v>734</v>
      </c>
      <c r="F163" s="93" t="s">
        <v>87</v>
      </c>
      <c r="G163" s="99">
        <v>59668400</v>
      </c>
      <c r="H163" s="165">
        <v>0</v>
      </c>
      <c r="I163" s="165">
        <v>59668400</v>
      </c>
      <c r="J163" s="165">
        <v>0</v>
      </c>
      <c r="K163" s="165">
        <v>59668400</v>
      </c>
      <c r="L163" s="107">
        <v>0</v>
      </c>
    </row>
    <row r="164" spans="1:12" ht="23.25" customHeight="1" x14ac:dyDescent="0.25">
      <c r="A164" s="205" t="s">
        <v>80</v>
      </c>
      <c r="B164" s="206"/>
      <c r="C164" s="89" t="s">
        <v>40</v>
      </c>
      <c r="D164" s="89" t="s">
        <v>225</v>
      </c>
      <c r="E164" s="93" t="s">
        <v>734</v>
      </c>
      <c r="F164" s="93" t="s">
        <v>61</v>
      </c>
      <c r="G164" s="99">
        <v>800000</v>
      </c>
      <c r="H164" s="165">
        <v>0</v>
      </c>
      <c r="I164" s="165">
        <v>800000</v>
      </c>
      <c r="J164" s="165">
        <v>0</v>
      </c>
      <c r="K164" s="165">
        <v>800000</v>
      </c>
      <c r="L164" s="107">
        <v>0</v>
      </c>
    </row>
    <row r="165" spans="1:12" ht="15" customHeight="1" x14ac:dyDescent="0.25">
      <c r="A165" s="205" t="s">
        <v>79</v>
      </c>
      <c r="B165" s="206"/>
      <c r="C165" s="89" t="s">
        <v>40</v>
      </c>
      <c r="D165" s="89" t="s">
        <v>225</v>
      </c>
      <c r="E165" s="93" t="s">
        <v>734</v>
      </c>
      <c r="F165" s="93" t="s">
        <v>75</v>
      </c>
      <c r="G165" s="99">
        <v>800000</v>
      </c>
      <c r="H165" s="165">
        <v>0</v>
      </c>
      <c r="I165" s="165">
        <v>800000</v>
      </c>
      <c r="J165" s="165">
        <v>0</v>
      </c>
      <c r="K165" s="165">
        <v>800000</v>
      </c>
      <c r="L165" s="107">
        <v>0</v>
      </c>
    </row>
    <row r="166" spans="1:12" ht="15" customHeight="1" x14ac:dyDescent="0.25">
      <c r="A166" s="205" t="s">
        <v>202</v>
      </c>
      <c r="B166" s="206"/>
      <c r="C166" s="89" t="s">
        <v>40</v>
      </c>
      <c r="D166" s="89" t="s">
        <v>225</v>
      </c>
      <c r="E166" s="93" t="s">
        <v>734</v>
      </c>
      <c r="F166" s="93" t="s">
        <v>50</v>
      </c>
      <c r="G166" s="99">
        <v>650000</v>
      </c>
      <c r="H166" s="165">
        <v>0</v>
      </c>
      <c r="I166" s="165">
        <v>650000</v>
      </c>
      <c r="J166" s="165">
        <v>0</v>
      </c>
      <c r="K166" s="165">
        <v>650000</v>
      </c>
      <c r="L166" s="107">
        <v>0</v>
      </c>
    </row>
    <row r="167" spans="1:12" ht="15" customHeight="1" x14ac:dyDescent="0.25">
      <c r="A167" s="205" t="s">
        <v>201</v>
      </c>
      <c r="B167" s="206"/>
      <c r="C167" s="89" t="s">
        <v>40</v>
      </c>
      <c r="D167" s="89" t="s">
        <v>225</v>
      </c>
      <c r="E167" s="93" t="s">
        <v>734</v>
      </c>
      <c r="F167" s="93" t="s">
        <v>200</v>
      </c>
      <c r="G167" s="99">
        <v>650000</v>
      </c>
      <c r="H167" s="165">
        <v>0</v>
      </c>
      <c r="I167" s="165">
        <v>650000</v>
      </c>
      <c r="J167" s="165">
        <v>0</v>
      </c>
      <c r="K167" s="165">
        <v>650000</v>
      </c>
      <c r="L167" s="107">
        <v>0</v>
      </c>
    </row>
    <row r="168" spans="1:12" ht="34.5" customHeight="1" x14ac:dyDescent="0.25">
      <c r="A168" s="205" t="s">
        <v>158</v>
      </c>
      <c r="B168" s="206"/>
      <c r="C168" s="89" t="s">
        <v>40</v>
      </c>
      <c r="D168" s="89" t="s">
        <v>225</v>
      </c>
      <c r="E168" s="89" t="s">
        <v>157</v>
      </c>
      <c r="F168" s="89"/>
      <c r="G168" s="99">
        <v>258800</v>
      </c>
      <c r="H168" s="165">
        <v>8800</v>
      </c>
      <c r="I168" s="165">
        <v>257900</v>
      </c>
      <c r="J168" s="165">
        <v>7900</v>
      </c>
      <c r="K168" s="165">
        <v>257900</v>
      </c>
      <c r="L168" s="107">
        <v>7900</v>
      </c>
    </row>
    <row r="169" spans="1:12" ht="45.75" customHeight="1" x14ac:dyDescent="0.25">
      <c r="A169" s="205" t="s">
        <v>735</v>
      </c>
      <c r="B169" s="206"/>
      <c r="C169" s="89" t="s">
        <v>40</v>
      </c>
      <c r="D169" s="89" t="s">
        <v>225</v>
      </c>
      <c r="E169" s="93" t="s">
        <v>237</v>
      </c>
      <c r="F169" s="93"/>
      <c r="G169" s="99">
        <v>250000</v>
      </c>
      <c r="H169" s="165">
        <v>0</v>
      </c>
      <c r="I169" s="165">
        <v>250000</v>
      </c>
      <c r="J169" s="165">
        <v>0</v>
      </c>
      <c r="K169" s="165">
        <v>250000</v>
      </c>
      <c r="L169" s="107">
        <v>0</v>
      </c>
    </row>
    <row r="170" spans="1:12" ht="23.25" customHeight="1" x14ac:dyDescent="0.25">
      <c r="A170" s="205" t="s">
        <v>233</v>
      </c>
      <c r="B170" s="206"/>
      <c r="C170" s="89" t="s">
        <v>40</v>
      </c>
      <c r="D170" s="89" t="s">
        <v>225</v>
      </c>
      <c r="E170" s="93" t="s">
        <v>232</v>
      </c>
      <c r="F170" s="94"/>
      <c r="G170" s="99">
        <v>250000</v>
      </c>
      <c r="H170" s="165">
        <v>0</v>
      </c>
      <c r="I170" s="165">
        <v>250000</v>
      </c>
      <c r="J170" s="165">
        <v>0</v>
      </c>
      <c r="K170" s="165">
        <v>250000</v>
      </c>
      <c r="L170" s="107">
        <v>0</v>
      </c>
    </row>
    <row r="171" spans="1:12" ht="45.75" customHeight="1" x14ac:dyDescent="0.25">
      <c r="A171" s="205" t="s">
        <v>458</v>
      </c>
      <c r="B171" s="206"/>
      <c r="C171" s="89" t="s">
        <v>40</v>
      </c>
      <c r="D171" s="89" t="s">
        <v>225</v>
      </c>
      <c r="E171" s="93" t="s">
        <v>457</v>
      </c>
      <c r="F171" s="94"/>
      <c r="G171" s="99">
        <v>250000</v>
      </c>
      <c r="H171" s="165">
        <v>0</v>
      </c>
      <c r="I171" s="165">
        <v>250000</v>
      </c>
      <c r="J171" s="165">
        <v>0</v>
      </c>
      <c r="K171" s="165">
        <v>250000</v>
      </c>
      <c r="L171" s="107">
        <v>0</v>
      </c>
    </row>
    <row r="172" spans="1:12" ht="23.25" customHeight="1" x14ac:dyDescent="0.25">
      <c r="A172" s="205" t="s">
        <v>90</v>
      </c>
      <c r="B172" s="206"/>
      <c r="C172" s="89" t="s">
        <v>40</v>
      </c>
      <c r="D172" s="89" t="s">
        <v>225</v>
      </c>
      <c r="E172" s="93" t="s">
        <v>457</v>
      </c>
      <c r="F172" s="93" t="s">
        <v>89</v>
      </c>
      <c r="G172" s="99">
        <v>250000</v>
      </c>
      <c r="H172" s="165">
        <v>0</v>
      </c>
      <c r="I172" s="165">
        <v>250000</v>
      </c>
      <c r="J172" s="165">
        <v>0</v>
      </c>
      <c r="K172" s="165">
        <v>250000</v>
      </c>
      <c r="L172" s="107">
        <v>0</v>
      </c>
    </row>
    <row r="173" spans="1:12" ht="23.25" customHeight="1" x14ac:dyDescent="0.25">
      <c r="A173" s="205" t="s">
        <v>88</v>
      </c>
      <c r="B173" s="206"/>
      <c r="C173" s="89" t="s">
        <v>40</v>
      </c>
      <c r="D173" s="89" t="s">
        <v>225</v>
      </c>
      <c r="E173" s="93" t="s">
        <v>457</v>
      </c>
      <c r="F173" s="93" t="s">
        <v>87</v>
      </c>
      <c r="G173" s="99">
        <v>250000</v>
      </c>
      <c r="H173" s="165">
        <v>0</v>
      </c>
      <c r="I173" s="165">
        <v>250000</v>
      </c>
      <c r="J173" s="165">
        <v>0</v>
      </c>
      <c r="K173" s="165">
        <v>250000</v>
      </c>
      <c r="L173" s="107">
        <v>0</v>
      </c>
    </row>
    <row r="174" spans="1:12" ht="15" customHeight="1" x14ac:dyDescent="0.25">
      <c r="A174" s="205" t="s">
        <v>115</v>
      </c>
      <c r="B174" s="206"/>
      <c r="C174" s="89" t="s">
        <v>40</v>
      </c>
      <c r="D174" s="89" t="s">
        <v>225</v>
      </c>
      <c r="E174" s="93" t="s">
        <v>367</v>
      </c>
      <c r="F174" s="93"/>
      <c r="G174" s="99">
        <v>8800</v>
      </c>
      <c r="H174" s="165">
        <v>8800</v>
      </c>
      <c r="I174" s="165">
        <v>7900</v>
      </c>
      <c r="J174" s="165">
        <v>7900</v>
      </c>
      <c r="K174" s="165">
        <v>7900</v>
      </c>
      <c r="L174" s="107">
        <v>7900</v>
      </c>
    </row>
    <row r="175" spans="1:12" ht="34.5" customHeight="1" x14ac:dyDescent="0.25">
      <c r="A175" s="205" t="s">
        <v>455</v>
      </c>
      <c r="B175" s="206"/>
      <c r="C175" s="89" t="s">
        <v>40</v>
      </c>
      <c r="D175" s="89" t="s">
        <v>225</v>
      </c>
      <c r="E175" s="93" t="s">
        <v>736</v>
      </c>
      <c r="F175" s="94"/>
      <c r="G175" s="99">
        <v>8800</v>
      </c>
      <c r="H175" s="165">
        <v>8800</v>
      </c>
      <c r="I175" s="165">
        <v>7900</v>
      </c>
      <c r="J175" s="165">
        <v>7900</v>
      </c>
      <c r="K175" s="165">
        <v>7900</v>
      </c>
      <c r="L175" s="107">
        <v>7900</v>
      </c>
    </row>
    <row r="176" spans="1:12" ht="34.5" customHeight="1" x14ac:dyDescent="0.25">
      <c r="A176" s="205" t="s">
        <v>737</v>
      </c>
      <c r="B176" s="206"/>
      <c r="C176" s="89" t="s">
        <v>40</v>
      </c>
      <c r="D176" s="89" t="s">
        <v>225</v>
      </c>
      <c r="E176" s="93" t="s">
        <v>738</v>
      </c>
      <c r="F176" s="94"/>
      <c r="G176" s="99">
        <v>8800</v>
      </c>
      <c r="H176" s="165">
        <v>8800</v>
      </c>
      <c r="I176" s="165">
        <v>7900</v>
      </c>
      <c r="J176" s="165">
        <v>7900</v>
      </c>
      <c r="K176" s="165">
        <v>7900</v>
      </c>
      <c r="L176" s="107">
        <v>7900</v>
      </c>
    </row>
    <row r="177" spans="1:12" ht="23.25" customHeight="1" x14ac:dyDescent="0.25">
      <c r="A177" s="205" t="s">
        <v>90</v>
      </c>
      <c r="B177" s="206"/>
      <c r="C177" s="89" t="s">
        <v>40</v>
      </c>
      <c r="D177" s="89" t="s">
        <v>225</v>
      </c>
      <c r="E177" s="93" t="s">
        <v>738</v>
      </c>
      <c r="F177" s="93" t="s">
        <v>89</v>
      </c>
      <c r="G177" s="99">
        <v>8800</v>
      </c>
      <c r="H177" s="165">
        <v>8800</v>
      </c>
      <c r="I177" s="165">
        <v>7900</v>
      </c>
      <c r="J177" s="165">
        <v>7900</v>
      </c>
      <c r="K177" s="165">
        <v>7900</v>
      </c>
      <c r="L177" s="107">
        <v>7900</v>
      </c>
    </row>
    <row r="178" spans="1:12" ht="23.25" customHeight="1" x14ac:dyDescent="0.25">
      <c r="A178" s="205" t="s">
        <v>88</v>
      </c>
      <c r="B178" s="206"/>
      <c r="C178" s="89" t="s">
        <v>40</v>
      </c>
      <c r="D178" s="89" t="s">
        <v>225</v>
      </c>
      <c r="E178" s="93" t="s">
        <v>738</v>
      </c>
      <c r="F178" s="93" t="s">
        <v>87</v>
      </c>
      <c r="G178" s="99">
        <v>8800</v>
      </c>
      <c r="H178" s="165">
        <v>8800</v>
      </c>
      <c r="I178" s="165">
        <v>7900</v>
      </c>
      <c r="J178" s="165">
        <v>7900</v>
      </c>
      <c r="K178" s="165">
        <v>7900</v>
      </c>
      <c r="L178" s="107">
        <v>7900</v>
      </c>
    </row>
    <row r="179" spans="1:12" ht="23.25" customHeight="1" x14ac:dyDescent="0.25">
      <c r="A179" s="205" t="s">
        <v>176</v>
      </c>
      <c r="B179" s="206"/>
      <c r="C179" s="89" t="s">
        <v>40</v>
      </c>
      <c r="D179" s="89" t="s">
        <v>225</v>
      </c>
      <c r="E179" s="89" t="s">
        <v>175</v>
      </c>
      <c r="F179" s="89"/>
      <c r="G179" s="99">
        <v>223796800</v>
      </c>
      <c r="H179" s="165">
        <v>0</v>
      </c>
      <c r="I179" s="165">
        <v>223796800</v>
      </c>
      <c r="J179" s="165">
        <v>0</v>
      </c>
      <c r="K179" s="165">
        <v>223796800</v>
      </c>
      <c r="L179" s="107">
        <v>0</v>
      </c>
    </row>
    <row r="180" spans="1:12" ht="15" customHeight="1" x14ac:dyDescent="0.25">
      <c r="A180" s="205" t="s">
        <v>115</v>
      </c>
      <c r="B180" s="206"/>
      <c r="C180" s="89" t="s">
        <v>40</v>
      </c>
      <c r="D180" s="89" t="s">
        <v>225</v>
      </c>
      <c r="E180" s="93" t="s">
        <v>739</v>
      </c>
      <c r="F180" s="93"/>
      <c r="G180" s="99">
        <v>223796800</v>
      </c>
      <c r="H180" s="165">
        <v>0</v>
      </c>
      <c r="I180" s="165">
        <v>223796800</v>
      </c>
      <c r="J180" s="165">
        <v>0</v>
      </c>
      <c r="K180" s="165">
        <v>223796800</v>
      </c>
      <c r="L180" s="107">
        <v>0</v>
      </c>
    </row>
    <row r="181" spans="1:12" ht="23.25" customHeight="1" x14ac:dyDescent="0.25">
      <c r="A181" s="205" t="s">
        <v>113</v>
      </c>
      <c r="B181" s="206"/>
      <c r="C181" s="89" t="s">
        <v>40</v>
      </c>
      <c r="D181" s="89" t="s">
        <v>225</v>
      </c>
      <c r="E181" s="93" t="s">
        <v>740</v>
      </c>
      <c r="F181" s="94"/>
      <c r="G181" s="99">
        <v>223796800</v>
      </c>
      <c r="H181" s="165">
        <v>0</v>
      </c>
      <c r="I181" s="165">
        <v>223796800</v>
      </c>
      <c r="J181" s="165">
        <v>0</v>
      </c>
      <c r="K181" s="165">
        <v>223796800</v>
      </c>
      <c r="L181" s="107">
        <v>0</v>
      </c>
    </row>
    <row r="182" spans="1:12" ht="34.5" customHeight="1" x14ac:dyDescent="0.25">
      <c r="A182" s="205" t="s">
        <v>453</v>
      </c>
      <c r="B182" s="206"/>
      <c r="C182" s="89" t="s">
        <v>40</v>
      </c>
      <c r="D182" s="89" t="s">
        <v>225</v>
      </c>
      <c r="E182" s="93" t="s">
        <v>741</v>
      </c>
      <c r="F182" s="94"/>
      <c r="G182" s="99">
        <v>223796800</v>
      </c>
      <c r="H182" s="165">
        <v>0</v>
      </c>
      <c r="I182" s="165">
        <v>223796800</v>
      </c>
      <c r="J182" s="165">
        <v>0</v>
      </c>
      <c r="K182" s="165">
        <v>223796800</v>
      </c>
      <c r="L182" s="107">
        <v>0</v>
      </c>
    </row>
    <row r="183" spans="1:12" ht="23.25" customHeight="1" x14ac:dyDescent="0.25">
      <c r="A183" s="205" t="s">
        <v>80</v>
      </c>
      <c r="B183" s="206"/>
      <c r="C183" s="89" t="s">
        <v>40</v>
      </c>
      <c r="D183" s="89" t="s">
        <v>225</v>
      </c>
      <c r="E183" s="93" t="s">
        <v>741</v>
      </c>
      <c r="F183" s="93" t="s">
        <v>61</v>
      </c>
      <c r="G183" s="99">
        <v>223796800</v>
      </c>
      <c r="H183" s="165">
        <v>0</v>
      </c>
      <c r="I183" s="165">
        <v>223796800</v>
      </c>
      <c r="J183" s="165">
        <v>0</v>
      </c>
      <c r="K183" s="165">
        <v>223796800</v>
      </c>
      <c r="L183" s="107">
        <v>0</v>
      </c>
    </row>
    <row r="184" spans="1:12" ht="15" customHeight="1" x14ac:dyDescent="0.25">
      <c r="A184" s="205" t="s">
        <v>107</v>
      </c>
      <c r="B184" s="206"/>
      <c r="C184" s="89" t="s">
        <v>40</v>
      </c>
      <c r="D184" s="89" t="s">
        <v>225</v>
      </c>
      <c r="E184" s="93" t="s">
        <v>741</v>
      </c>
      <c r="F184" s="93" t="s">
        <v>64</v>
      </c>
      <c r="G184" s="99">
        <v>223796800</v>
      </c>
      <c r="H184" s="165">
        <v>0</v>
      </c>
      <c r="I184" s="165">
        <v>223796800</v>
      </c>
      <c r="J184" s="165">
        <v>0</v>
      </c>
      <c r="K184" s="165">
        <v>223796800</v>
      </c>
      <c r="L184" s="107">
        <v>0</v>
      </c>
    </row>
    <row r="185" spans="1:12" ht="23.25" customHeight="1" x14ac:dyDescent="0.25">
      <c r="A185" s="205" t="s">
        <v>339</v>
      </c>
      <c r="B185" s="206"/>
      <c r="C185" s="89" t="s">
        <v>40</v>
      </c>
      <c r="D185" s="89" t="s">
        <v>225</v>
      </c>
      <c r="E185" s="89" t="s">
        <v>338</v>
      </c>
      <c r="F185" s="89"/>
      <c r="G185" s="99">
        <v>3300000</v>
      </c>
      <c r="H185" s="165">
        <v>0</v>
      </c>
      <c r="I185" s="165">
        <v>3300000</v>
      </c>
      <c r="J185" s="165">
        <v>0</v>
      </c>
      <c r="K185" s="165">
        <v>3300000</v>
      </c>
      <c r="L185" s="107">
        <v>0</v>
      </c>
    </row>
    <row r="186" spans="1:12" ht="23.25" customHeight="1" x14ac:dyDescent="0.25">
      <c r="A186" s="205" t="s">
        <v>337</v>
      </c>
      <c r="B186" s="206"/>
      <c r="C186" s="89" t="s">
        <v>40</v>
      </c>
      <c r="D186" s="89" t="s">
        <v>225</v>
      </c>
      <c r="E186" s="93" t="s">
        <v>336</v>
      </c>
      <c r="F186" s="93"/>
      <c r="G186" s="99">
        <v>3000000</v>
      </c>
      <c r="H186" s="165">
        <v>0</v>
      </c>
      <c r="I186" s="165">
        <v>3000000</v>
      </c>
      <c r="J186" s="165">
        <v>0</v>
      </c>
      <c r="K186" s="165">
        <v>3000000</v>
      </c>
      <c r="L186" s="107">
        <v>0</v>
      </c>
    </row>
    <row r="187" spans="1:12" ht="34.5" customHeight="1" x14ac:dyDescent="0.25">
      <c r="A187" s="205" t="s">
        <v>1032</v>
      </c>
      <c r="B187" s="206"/>
      <c r="C187" s="89" t="s">
        <v>40</v>
      </c>
      <c r="D187" s="89" t="s">
        <v>225</v>
      </c>
      <c r="E187" s="93" t="s">
        <v>1033</v>
      </c>
      <c r="F187" s="94"/>
      <c r="G187" s="99">
        <v>3000000</v>
      </c>
      <c r="H187" s="165">
        <v>0</v>
      </c>
      <c r="I187" s="165">
        <v>3000000</v>
      </c>
      <c r="J187" s="165">
        <v>0</v>
      </c>
      <c r="K187" s="165">
        <v>3000000</v>
      </c>
      <c r="L187" s="107">
        <v>0</v>
      </c>
    </row>
    <row r="188" spans="1:12" ht="23.25" customHeight="1" x14ac:dyDescent="0.25">
      <c r="A188" s="205" t="s">
        <v>1034</v>
      </c>
      <c r="B188" s="206"/>
      <c r="C188" s="89" t="s">
        <v>40</v>
      </c>
      <c r="D188" s="89" t="s">
        <v>225</v>
      </c>
      <c r="E188" s="93" t="s">
        <v>1035</v>
      </c>
      <c r="F188" s="94"/>
      <c r="G188" s="99">
        <v>3000000</v>
      </c>
      <c r="H188" s="165">
        <v>0</v>
      </c>
      <c r="I188" s="165">
        <v>3000000</v>
      </c>
      <c r="J188" s="165">
        <v>0</v>
      </c>
      <c r="K188" s="165">
        <v>3000000</v>
      </c>
      <c r="L188" s="107">
        <v>0</v>
      </c>
    </row>
    <row r="189" spans="1:12" ht="23.25" customHeight="1" x14ac:dyDescent="0.25">
      <c r="A189" s="205" t="s">
        <v>90</v>
      </c>
      <c r="B189" s="206"/>
      <c r="C189" s="89" t="s">
        <v>40</v>
      </c>
      <c r="D189" s="89" t="s">
        <v>225</v>
      </c>
      <c r="E189" s="93" t="s">
        <v>1035</v>
      </c>
      <c r="F189" s="93" t="s">
        <v>89</v>
      </c>
      <c r="G189" s="99">
        <v>3000000</v>
      </c>
      <c r="H189" s="165">
        <v>0</v>
      </c>
      <c r="I189" s="165">
        <v>3000000</v>
      </c>
      <c r="J189" s="165">
        <v>0</v>
      </c>
      <c r="K189" s="165">
        <v>3000000</v>
      </c>
      <c r="L189" s="107">
        <v>0</v>
      </c>
    </row>
    <row r="190" spans="1:12" ht="23.25" customHeight="1" x14ac:dyDescent="0.25">
      <c r="A190" s="205" t="s">
        <v>88</v>
      </c>
      <c r="B190" s="206"/>
      <c r="C190" s="89" t="s">
        <v>40</v>
      </c>
      <c r="D190" s="89" t="s">
        <v>225</v>
      </c>
      <c r="E190" s="93" t="s">
        <v>1035</v>
      </c>
      <c r="F190" s="93" t="s">
        <v>87</v>
      </c>
      <c r="G190" s="99">
        <v>3000000</v>
      </c>
      <c r="H190" s="165">
        <v>0</v>
      </c>
      <c r="I190" s="165">
        <v>3000000</v>
      </c>
      <c r="J190" s="165">
        <v>0</v>
      </c>
      <c r="K190" s="165">
        <v>3000000</v>
      </c>
      <c r="L190" s="107">
        <v>0</v>
      </c>
    </row>
    <row r="191" spans="1:12" ht="15" customHeight="1" x14ac:dyDescent="0.25">
      <c r="A191" s="205" t="s">
        <v>115</v>
      </c>
      <c r="B191" s="206"/>
      <c r="C191" s="89" t="s">
        <v>40</v>
      </c>
      <c r="D191" s="89" t="s">
        <v>225</v>
      </c>
      <c r="E191" s="93" t="s">
        <v>452</v>
      </c>
      <c r="F191" s="93"/>
      <c r="G191" s="99">
        <v>300000</v>
      </c>
      <c r="H191" s="165">
        <v>0</v>
      </c>
      <c r="I191" s="165">
        <v>300000</v>
      </c>
      <c r="J191" s="165">
        <v>0</v>
      </c>
      <c r="K191" s="165">
        <v>300000</v>
      </c>
      <c r="L191" s="107">
        <v>0</v>
      </c>
    </row>
    <row r="192" spans="1:12" ht="23.25" customHeight="1" x14ac:dyDescent="0.25">
      <c r="A192" s="205" t="s">
        <v>113</v>
      </c>
      <c r="B192" s="206"/>
      <c r="C192" s="89" t="s">
        <v>40</v>
      </c>
      <c r="D192" s="89" t="s">
        <v>225</v>
      </c>
      <c r="E192" s="93" t="s">
        <v>451</v>
      </c>
      <c r="F192" s="94"/>
      <c r="G192" s="99">
        <v>300000</v>
      </c>
      <c r="H192" s="165">
        <v>0</v>
      </c>
      <c r="I192" s="165">
        <v>300000</v>
      </c>
      <c r="J192" s="165">
        <v>0</v>
      </c>
      <c r="K192" s="165">
        <v>300000</v>
      </c>
      <c r="L192" s="107">
        <v>0</v>
      </c>
    </row>
    <row r="193" spans="1:12" ht="15" customHeight="1" x14ac:dyDescent="0.25">
      <c r="A193" s="205" t="s">
        <v>450</v>
      </c>
      <c r="B193" s="206"/>
      <c r="C193" s="89" t="s">
        <v>40</v>
      </c>
      <c r="D193" s="89" t="s">
        <v>225</v>
      </c>
      <c r="E193" s="93" t="s">
        <v>449</v>
      </c>
      <c r="F193" s="94"/>
      <c r="G193" s="99">
        <v>300000</v>
      </c>
      <c r="H193" s="165">
        <v>0</v>
      </c>
      <c r="I193" s="165">
        <v>300000</v>
      </c>
      <c r="J193" s="165">
        <v>0</v>
      </c>
      <c r="K193" s="165">
        <v>300000</v>
      </c>
      <c r="L193" s="107">
        <v>0</v>
      </c>
    </row>
    <row r="194" spans="1:12" ht="23.25" customHeight="1" x14ac:dyDescent="0.25">
      <c r="A194" s="205" t="s">
        <v>90</v>
      </c>
      <c r="B194" s="206"/>
      <c r="C194" s="89" t="s">
        <v>40</v>
      </c>
      <c r="D194" s="89" t="s">
        <v>225</v>
      </c>
      <c r="E194" s="93" t="s">
        <v>449</v>
      </c>
      <c r="F194" s="93" t="s">
        <v>89</v>
      </c>
      <c r="G194" s="99">
        <v>300000</v>
      </c>
      <c r="H194" s="165">
        <v>0</v>
      </c>
      <c r="I194" s="165">
        <v>300000</v>
      </c>
      <c r="J194" s="165">
        <v>0</v>
      </c>
      <c r="K194" s="165">
        <v>300000</v>
      </c>
      <c r="L194" s="107">
        <v>0</v>
      </c>
    </row>
    <row r="195" spans="1:12" ht="23.25" customHeight="1" x14ac:dyDescent="0.25">
      <c r="A195" s="205" t="s">
        <v>88</v>
      </c>
      <c r="B195" s="206"/>
      <c r="C195" s="89" t="s">
        <v>40</v>
      </c>
      <c r="D195" s="89" t="s">
        <v>225</v>
      </c>
      <c r="E195" s="93" t="s">
        <v>449</v>
      </c>
      <c r="F195" s="93" t="s">
        <v>87</v>
      </c>
      <c r="G195" s="99">
        <v>300000</v>
      </c>
      <c r="H195" s="165">
        <v>0</v>
      </c>
      <c r="I195" s="165">
        <v>300000</v>
      </c>
      <c r="J195" s="165">
        <v>0</v>
      </c>
      <c r="K195" s="165">
        <v>300000</v>
      </c>
      <c r="L195" s="107">
        <v>0</v>
      </c>
    </row>
    <row r="196" spans="1:12" ht="15" customHeight="1" x14ac:dyDescent="0.25">
      <c r="A196" s="205" t="s">
        <v>268</v>
      </c>
      <c r="B196" s="206"/>
      <c r="C196" s="89" t="s">
        <v>40</v>
      </c>
      <c r="D196" s="89" t="s">
        <v>225</v>
      </c>
      <c r="E196" s="89" t="s">
        <v>267</v>
      </c>
      <c r="F196" s="89"/>
      <c r="G196" s="99">
        <v>15898901.92</v>
      </c>
      <c r="H196" s="165">
        <v>0</v>
      </c>
      <c r="I196" s="165">
        <v>553596151.91999996</v>
      </c>
      <c r="J196" s="165">
        <v>0</v>
      </c>
      <c r="K196" s="165">
        <v>1467802841.9200001</v>
      </c>
      <c r="L196" s="107">
        <v>0</v>
      </c>
    </row>
    <row r="197" spans="1:12" ht="15" customHeight="1" x14ac:dyDescent="0.25">
      <c r="A197" s="205" t="s">
        <v>597</v>
      </c>
      <c r="B197" s="206"/>
      <c r="C197" s="89" t="s">
        <v>40</v>
      </c>
      <c r="D197" s="89" t="s">
        <v>225</v>
      </c>
      <c r="E197" s="93" t="s">
        <v>275</v>
      </c>
      <c r="F197" s="94"/>
      <c r="G197" s="99">
        <v>410000</v>
      </c>
      <c r="H197" s="165">
        <v>0</v>
      </c>
      <c r="I197" s="165">
        <v>410000</v>
      </c>
      <c r="J197" s="165">
        <v>0</v>
      </c>
      <c r="K197" s="165">
        <v>410000</v>
      </c>
      <c r="L197" s="107">
        <v>0</v>
      </c>
    </row>
    <row r="198" spans="1:12" ht="15" customHeight="1" x14ac:dyDescent="0.25">
      <c r="A198" s="205" t="s">
        <v>202</v>
      </c>
      <c r="B198" s="206"/>
      <c r="C198" s="89" t="s">
        <v>40</v>
      </c>
      <c r="D198" s="89" t="s">
        <v>225</v>
      </c>
      <c r="E198" s="93" t="s">
        <v>275</v>
      </c>
      <c r="F198" s="93" t="s">
        <v>50</v>
      </c>
      <c r="G198" s="99">
        <v>410000</v>
      </c>
      <c r="H198" s="165">
        <v>0</v>
      </c>
      <c r="I198" s="165">
        <v>410000</v>
      </c>
      <c r="J198" s="165">
        <v>0</v>
      </c>
      <c r="K198" s="165">
        <v>410000</v>
      </c>
      <c r="L198" s="107">
        <v>0</v>
      </c>
    </row>
    <row r="199" spans="1:12" ht="15" customHeight="1" x14ac:dyDescent="0.25">
      <c r="A199" s="205" t="s">
        <v>201</v>
      </c>
      <c r="B199" s="206"/>
      <c r="C199" s="89" t="s">
        <v>40</v>
      </c>
      <c r="D199" s="89" t="s">
        <v>225</v>
      </c>
      <c r="E199" s="93" t="s">
        <v>275</v>
      </c>
      <c r="F199" s="93" t="s">
        <v>200</v>
      </c>
      <c r="G199" s="99">
        <v>410000</v>
      </c>
      <c r="H199" s="165">
        <v>0</v>
      </c>
      <c r="I199" s="165">
        <v>410000</v>
      </c>
      <c r="J199" s="165">
        <v>0</v>
      </c>
      <c r="K199" s="165">
        <v>410000</v>
      </c>
      <c r="L199" s="107">
        <v>0</v>
      </c>
    </row>
    <row r="200" spans="1:12" ht="15" customHeight="1" x14ac:dyDescent="0.25">
      <c r="A200" s="205" t="s">
        <v>448</v>
      </c>
      <c r="B200" s="206"/>
      <c r="C200" s="89" t="s">
        <v>40</v>
      </c>
      <c r="D200" s="89" t="s">
        <v>225</v>
      </c>
      <c r="E200" s="93" t="s">
        <v>446</v>
      </c>
      <c r="F200" s="94"/>
      <c r="G200" s="99">
        <v>15488901.92</v>
      </c>
      <c r="H200" s="165">
        <v>0</v>
      </c>
      <c r="I200" s="165">
        <v>553186151.91999996</v>
      </c>
      <c r="J200" s="165">
        <v>0</v>
      </c>
      <c r="K200" s="165">
        <v>1467392841.9200001</v>
      </c>
      <c r="L200" s="107">
        <v>0</v>
      </c>
    </row>
    <row r="201" spans="1:12" ht="15" customHeight="1" x14ac:dyDescent="0.25">
      <c r="A201" s="205" t="s">
        <v>202</v>
      </c>
      <c r="B201" s="206"/>
      <c r="C201" s="89" t="s">
        <v>40</v>
      </c>
      <c r="D201" s="89" t="s">
        <v>225</v>
      </c>
      <c r="E201" s="93" t="s">
        <v>446</v>
      </c>
      <c r="F201" s="93" t="s">
        <v>50</v>
      </c>
      <c r="G201" s="99">
        <v>15488901.92</v>
      </c>
      <c r="H201" s="165">
        <v>0</v>
      </c>
      <c r="I201" s="165">
        <v>553186151.91999996</v>
      </c>
      <c r="J201" s="165">
        <v>0</v>
      </c>
      <c r="K201" s="165">
        <v>1467392841.9200001</v>
      </c>
      <c r="L201" s="107">
        <v>0</v>
      </c>
    </row>
    <row r="202" spans="1:12" ht="15" customHeight="1" x14ac:dyDescent="0.25">
      <c r="A202" s="205" t="s">
        <v>201</v>
      </c>
      <c r="B202" s="206"/>
      <c r="C202" s="89" t="s">
        <v>40</v>
      </c>
      <c r="D202" s="89" t="s">
        <v>225</v>
      </c>
      <c r="E202" s="93" t="s">
        <v>446</v>
      </c>
      <c r="F202" s="93" t="s">
        <v>200</v>
      </c>
      <c r="G202" s="99">
        <v>14708710.48</v>
      </c>
      <c r="H202" s="165">
        <v>0</v>
      </c>
      <c r="I202" s="165">
        <v>5000000</v>
      </c>
      <c r="J202" s="165">
        <v>0</v>
      </c>
      <c r="K202" s="165">
        <v>5000000</v>
      </c>
      <c r="L202" s="107">
        <v>0</v>
      </c>
    </row>
    <row r="203" spans="1:12" ht="15" customHeight="1" x14ac:dyDescent="0.25">
      <c r="A203" s="205" t="s">
        <v>447</v>
      </c>
      <c r="B203" s="206"/>
      <c r="C203" s="89" t="s">
        <v>40</v>
      </c>
      <c r="D203" s="89" t="s">
        <v>225</v>
      </c>
      <c r="E203" s="93" t="s">
        <v>446</v>
      </c>
      <c r="F203" s="93" t="s">
        <v>445</v>
      </c>
      <c r="G203" s="99">
        <v>780191.44</v>
      </c>
      <c r="H203" s="165">
        <v>0</v>
      </c>
      <c r="I203" s="165">
        <v>548186151.91999996</v>
      </c>
      <c r="J203" s="165">
        <v>0</v>
      </c>
      <c r="K203" s="165">
        <v>1462392841.9200001</v>
      </c>
      <c r="L203" s="107">
        <v>0</v>
      </c>
    </row>
    <row r="204" spans="1:12" ht="23.25" customHeight="1" x14ac:dyDescent="0.25">
      <c r="A204" s="268" t="s">
        <v>671</v>
      </c>
      <c r="B204" s="269"/>
      <c r="C204" s="111" t="s">
        <v>70</v>
      </c>
      <c r="D204" s="111"/>
      <c r="E204" s="111"/>
      <c r="F204" s="111"/>
      <c r="G204" s="112">
        <v>161041900</v>
      </c>
      <c r="H204" s="166">
        <v>0</v>
      </c>
      <c r="I204" s="166">
        <v>170235600</v>
      </c>
      <c r="J204" s="166">
        <v>0</v>
      </c>
      <c r="K204" s="166">
        <v>170235600</v>
      </c>
      <c r="L204" s="109">
        <v>0</v>
      </c>
    </row>
    <row r="205" spans="1:12" ht="15" customHeight="1" x14ac:dyDescent="0.25">
      <c r="A205" s="205" t="s">
        <v>972</v>
      </c>
      <c r="B205" s="206"/>
      <c r="C205" s="89" t="s">
        <v>70</v>
      </c>
      <c r="D205" s="89" t="s">
        <v>170</v>
      </c>
      <c r="E205" s="90"/>
      <c r="F205" s="90"/>
      <c r="G205" s="99">
        <v>3650000</v>
      </c>
      <c r="H205" s="165">
        <v>0</v>
      </c>
      <c r="I205" s="165">
        <v>3700000</v>
      </c>
      <c r="J205" s="165">
        <v>0</v>
      </c>
      <c r="K205" s="165">
        <v>3700000</v>
      </c>
      <c r="L205" s="107">
        <v>0</v>
      </c>
    </row>
    <row r="206" spans="1:12" ht="23.25" customHeight="1" x14ac:dyDescent="0.25">
      <c r="A206" s="205" t="s">
        <v>344</v>
      </c>
      <c r="B206" s="206"/>
      <c r="C206" s="89" t="s">
        <v>70</v>
      </c>
      <c r="D206" s="89" t="s">
        <v>170</v>
      </c>
      <c r="E206" s="89" t="s">
        <v>343</v>
      </c>
      <c r="F206" s="89"/>
      <c r="G206" s="99">
        <v>3650000</v>
      </c>
      <c r="H206" s="165">
        <v>0</v>
      </c>
      <c r="I206" s="165">
        <v>3700000</v>
      </c>
      <c r="J206" s="165">
        <v>0</v>
      </c>
      <c r="K206" s="165">
        <v>3700000</v>
      </c>
      <c r="L206" s="107">
        <v>0</v>
      </c>
    </row>
    <row r="207" spans="1:12" ht="23.25" customHeight="1" x14ac:dyDescent="0.25">
      <c r="A207" s="205" t="s">
        <v>742</v>
      </c>
      <c r="B207" s="206"/>
      <c r="C207" s="89" t="s">
        <v>70</v>
      </c>
      <c r="D207" s="89" t="s">
        <v>170</v>
      </c>
      <c r="E207" s="93" t="s">
        <v>443</v>
      </c>
      <c r="F207" s="93"/>
      <c r="G207" s="99">
        <v>200000</v>
      </c>
      <c r="H207" s="165">
        <v>0</v>
      </c>
      <c r="I207" s="165">
        <v>200000</v>
      </c>
      <c r="J207" s="165">
        <v>0</v>
      </c>
      <c r="K207" s="165">
        <v>200000</v>
      </c>
      <c r="L207" s="107">
        <v>0</v>
      </c>
    </row>
    <row r="208" spans="1:12" ht="57" customHeight="1" x14ac:dyDescent="0.25">
      <c r="A208" s="205" t="s">
        <v>743</v>
      </c>
      <c r="B208" s="206"/>
      <c r="C208" s="89" t="s">
        <v>70</v>
      </c>
      <c r="D208" s="89" t="s">
        <v>170</v>
      </c>
      <c r="E208" s="93" t="s">
        <v>744</v>
      </c>
      <c r="F208" s="94"/>
      <c r="G208" s="99">
        <v>200000</v>
      </c>
      <c r="H208" s="165">
        <v>0</v>
      </c>
      <c r="I208" s="165">
        <v>200000</v>
      </c>
      <c r="J208" s="165">
        <v>0</v>
      </c>
      <c r="K208" s="165">
        <v>200000</v>
      </c>
      <c r="L208" s="107">
        <v>0</v>
      </c>
    </row>
    <row r="209" spans="1:12" ht="23.25" customHeight="1" x14ac:dyDescent="0.25">
      <c r="A209" s="205" t="s">
        <v>442</v>
      </c>
      <c r="B209" s="206"/>
      <c r="C209" s="89" t="s">
        <v>70</v>
      </c>
      <c r="D209" s="89" t="s">
        <v>170</v>
      </c>
      <c r="E209" s="93" t="s">
        <v>745</v>
      </c>
      <c r="F209" s="94"/>
      <c r="G209" s="99">
        <v>200000</v>
      </c>
      <c r="H209" s="165">
        <v>0</v>
      </c>
      <c r="I209" s="165">
        <v>200000</v>
      </c>
      <c r="J209" s="165">
        <v>0</v>
      </c>
      <c r="K209" s="165">
        <v>200000</v>
      </c>
      <c r="L209" s="107">
        <v>0</v>
      </c>
    </row>
    <row r="210" spans="1:12" ht="23.25" customHeight="1" x14ac:dyDescent="0.25">
      <c r="A210" s="205" t="s">
        <v>90</v>
      </c>
      <c r="B210" s="206"/>
      <c r="C210" s="89" t="s">
        <v>70</v>
      </c>
      <c r="D210" s="89" t="s">
        <v>170</v>
      </c>
      <c r="E210" s="93" t="s">
        <v>745</v>
      </c>
      <c r="F210" s="93" t="s">
        <v>89</v>
      </c>
      <c r="G210" s="99">
        <v>200000</v>
      </c>
      <c r="H210" s="165">
        <v>0</v>
      </c>
      <c r="I210" s="165">
        <v>200000</v>
      </c>
      <c r="J210" s="165">
        <v>0</v>
      </c>
      <c r="K210" s="165">
        <v>200000</v>
      </c>
      <c r="L210" s="107">
        <v>0</v>
      </c>
    </row>
    <row r="211" spans="1:12" ht="23.25" customHeight="1" x14ac:dyDescent="0.25">
      <c r="A211" s="205" t="s">
        <v>88</v>
      </c>
      <c r="B211" s="206"/>
      <c r="C211" s="89" t="s">
        <v>70</v>
      </c>
      <c r="D211" s="89" t="s">
        <v>170</v>
      </c>
      <c r="E211" s="93" t="s">
        <v>745</v>
      </c>
      <c r="F211" s="93" t="s">
        <v>87</v>
      </c>
      <c r="G211" s="99">
        <v>200000</v>
      </c>
      <c r="H211" s="165">
        <v>0</v>
      </c>
      <c r="I211" s="165">
        <v>200000</v>
      </c>
      <c r="J211" s="165">
        <v>0</v>
      </c>
      <c r="K211" s="165">
        <v>200000</v>
      </c>
      <c r="L211" s="107">
        <v>0</v>
      </c>
    </row>
    <row r="212" spans="1:12" ht="34.5" customHeight="1" x14ac:dyDescent="0.25">
      <c r="A212" s="205" t="s">
        <v>750</v>
      </c>
      <c r="B212" s="206"/>
      <c r="C212" s="89" t="s">
        <v>70</v>
      </c>
      <c r="D212" s="89" t="s">
        <v>170</v>
      </c>
      <c r="E212" s="93" t="s">
        <v>440</v>
      </c>
      <c r="F212" s="93"/>
      <c r="G212" s="99">
        <v>3450000</v>
      </c>
      <c r="H212" s="165">
        <v>0</v>
      </c>
      <c r="I212" s="165">
        <v>3500000</v>
      </c>
      <c r="J212" s="165">
        <v>0</v>
      </c>
      <c r="K212" s="165">
        <v>3500000</v>
      </c>
      <c r="L212" s="107">
        <v>0</v>
      </c>
    </row>
    <row r="213" spans="1:12" ht="79.5" customHeight="1" x14ac:dyDescent="0.25">
      <c r="A213" s="205" t="s">
        <v>751</v>
      </c>
      <c r="B213" s="206"/>
      <c r="C213" s="89" t="s">
        <v>70</v>
      </c>
      <c r="D213" s="89" t="s">
        <v>170</v>
      </c>
      <c r="E213" s="93" t="s">
        <v>439</v>
      </c>
      <c r="F213" s="94"/>
      <c r="G213" s="99">
        <v>1950000</v>
      </c>
      <c r="H213" s="165">
        <v>0</v>
      </c>
      <c r="I213" s="165">
        <v>2000000</v>
      </c>
      <c r="J213" s="165">
        <v>0</v>
      </c>
      <c r="K213" s="165">
        <v>2000000</v>
      </c>
      <c r="L213" s="107">
        <v>0</v>
      </c>
    </row>
    <row r="214" spans="1:12" ht="34.5" customHeight="1" x14ac:dyDescent="0.25">
      <c r="A214" s="205" t="s">
        <v>438</v>
      </c>
      <c r="B214" s="206"/>
      <c r="C214" s="89" t="s">
        <v>70</v>
      </c>
      <c r="D214" s="89" t="s">
        <v>170</v>
      </c>
      <c r="E214" s="93" t="s">
        <v>437</v>
      </c>
      <c r="F214" s="94"/>
      <c r="G214" s="99">
        <v>1950000</v>
      </c>
      <c r="H214" s="165">
        <v>0</v>
      </c>
      <c r="I214" s="165">
        <v>2000000</v>
      </c>
      <c r="J214" s="165">
        <v>0</v>
      </c>
      <c r="K214" s="165">
        <v>2000000</v>
      </c>
      <c r="L214" s="107">
        <v>0</v>
      </c>
    </row>
    <row r="215" spans="1:12" ht="23.25" customHeight="1" x14ac:dyDescent="0.25">
      <c r="A215" s="205" t="s">
        <v>90</v>
      </c>
      <c r="B215" s="206"/>
      <c r="C215" s="89" t="s">
        <v>70</v>
      </c>
      <c r="D215" s="89" t="s">
        <v>170</v>
      </c>
      <c r="E215" s="93" t="s">
        <v>437</v>
      </c>
      <c r="F215" s="93" t="s">
        <v>89</v>
      </c>
      <c r="G215" s="99">
        <v>1950000</v>
      </c>
      <c r="H215" s="165">
        <v>0</v>
      </c>
      <c r="I215" s="165">
        <v>2000000</v>
      </c>
      <c r="J215" s="165">
        <v>0</v>
      </c>
      <c r="K215" s="165">
        <v>2000000</v>
      </c>
      <c r="L215" s="107">
        <v>0</v>
      </c>
    </row>
    <row r="216" spans="1:12" ht="23.25" customHeight="1" x14ac:dyDescent="0.25">
      <c r="A216" s="205" t="s">
        <v>88</v>
      </c>
      <c r="B216" s="206"/>
      <c r="C216" s="89" t="s">
        <v>70</v>
      </c>
      <c r="D216" s="89" t="s">
        <v>170</v>
      </c>
      <c r="E216" s="93" t="s">
        <v>437</v>
      </c>
      <c r="F216" s="93" t="s">
        <v>87</v>
      </c>
      <c r="G216" s="99">
        <v>1950000</v>
      </c>
      <c r="H216" s="165">
        <v>0</v>
      </c>
      <c r="I216" s="165">
        <v>2000000</v>
      </c>
      <c r="J216" s="165">
        <v>0</v>
      </c>
      <c r="K216" s="165">
        <v>2000000</v>
      </c>
      <c r="L216" s="107">
        <v>0</v>
      </c>
    </row>
    <row r="217" spans="1:12" ht="45.75" customHeight="1" x14ac:dyDescent="0.25">
      <c r="A217" s="205" t="s">
        <v>973</v>
      </c>
      <c r="B217" s="206"/>
      <c r="C217" s="89" t="s">
        <v>70</v>
      </c>
      <c r="D217" s="89" t="s">
        <v>170</v>
      </c>
      <c r="E217" s="93" t="s">
        <v>974</v>
      </c>
      <c r="F217" s="94"/>
      <c r="G217" s="99">
        <v>500000</v>
      </c>
      <c r="H217" s="165">
        <v>0</v>
      </c>
      <c r="I217" s="165">
        <v>500000</v>
      </c>
      <c r="J217" s="165">
        <v>0</v>
      </c>
      <c r="K217" s="165">
        <v>500000</v>
      </c>
      <c r="L217" s="107">
        <v>0</v>
      </c>
    </row>
    <row r="218" spans="1:12" ht="34.5" customHeight="1" x14ac:dyDescent="0.25">
      <c r="A218" s="205" t="s">
        <v>975</v>
      </c>
      <c r="B218" s="206"/>
      <c r="C218" s="89" t="s">
        <v>70</v>
      </c>
      <c r="D218" s="89" t="s">
        <v>170</v>
      </c>
      <c r="E218" s="93" t="s">
        <v>976</v>
      </c>
      <c r="F218" s="94"/>
      <c r="G218" s="99">
        <v>500000</v>
      </c>
      <c r="H218" s="165">
        <v>0</v>
      </c>
      <c r="I218" s="165">
        <v>500000</v>
      </c>
      <c r="J218" s="165">
        <v>0</v>
      </c>
      <c r="K218" s="165">
        <v>500000</v>
      </c>
      <c r="L218" s="107">
        <v>0</v>
      </c>
    </row>
    <row r="219" spans="1:12" ht="23.25" customHeight="1" x14ac:dyDescent="0.25">
      <c r="A219" s="205" t="s">
        <v>90</v>
      </c>
      <c r="B219" s="206"/>
      <c r="C219" s="89" t="s">
        <v>70</v>
      </c>
      <c r="D219" s="89" t="s">
        <v>170</v>
      </c>
      <c r="E219" s="93" t="s">
        <v>976</v>
      </c>
      <c r="F219" s="93" t="s">
        <v>89</v>
      </c>
      <c r="G219" s="99">
        <v>500000</v>
      </c>
      <c r="H219" s="165">
        <v>0</v>
      </c>
      <c r="I219" s="165">
        <v>500000</v>
      </c>
      <c r="J219" s="165">
        <v>0</v>
      </c>
      <c r="K219" s="165">
        <v>500000</v>
      </c>
      <c r="L219" s="107">
        <v>0</v>
      </c>
    </row>
    <row r="220" spans="1:12" ht="23.25" customHeight="1" x14ac:dyDescent="0.25">
      <c r="A220" s="205" t="s">
        <v>88</v>
      </c>
      <c r="B220" s="206"/>
      <c r="C220" s="89" t="s">
        <v>70</v>
      </c>
      <c r="D220" s="89" t="s">
        <v>170</v>
      </c>
      <c r="E220" s="93" t="s">
        <v>976</v>
      </c>
      <c r="F220" s="93" t="s">
        <v>87</v>
      </c>
      <c r="G220" s="99">
        <v>500000</v>
      </c>
      <c r="H220" s="165">
        <v>0</v>
      </c>
      <c r="I220" s="165">
        <v>500000</v>
      </c>
      <c r="J220" s="165">
        <v>0</v>
      </c>
      <c r="K220" s="165">
        <v>500000</v>
      </c>
      <c r="L220" s="107">
        <v>0</v>
      </c>
    </row>
    <row r="221" spans="1:12" ht="45.75" customHeight="1" x14ac:dyDescent="0.25">
      <c r="A221" s="205" t="s">
        <v>1082</v>
      </c>
      <c r="B221" s="206"/>
      <c r="C221" s="89" t="s">
        <v>70</v>
      </c>
      <c r="D221" s="89" t="s">
        <v>170</v>
      </c>
      <c r="E221" s="93" t="s">
        <v>1083</v>
      </c>
      <c r="F221" s="94"/>
      <c r="G221" s="99">
        <v>1000000</v>
      </c>
      <c r="H221" s="165">
        <v>0</v>
      </c>
      <c r="I221" s="165">
        <v>1000000</v>
      </c>
      <c r="J221" s="165">
        <v>0</v>
      </c>
      <c r="K221" s="165">
        <v>1000000</v>
      </c>
      <c r="L221" s="107">
        <v>0</v>
      </c>
    </row>
    <row r="222" spans="1:12" ht="23.25" customHeight="1" x14ac:dyDescent="0.25">
      <c r="A222" s="205" t="s">
        <v>1084</v>
      </c>
      <c r="B222" s="206"/>
      <c r="C222" s="89" t="s">
        <v>70</v>
      </c>
      <c r="D222" s="89" t="s">
        <v>170</v>
      </c>
      <c r="E222" s="93" t="s">
        <v>1085</v>
      </c>
      <c r="F222" s="94"/>
      <c r="G222" s="99">
        <v>1000000</v>
      </c>
      <c r="H222" s="165">
        <v>0</v>
      </c>
      <c r="I222" s="165">
        <v>1000000</v>
      </c>
      <c r="J222" s="165">
        <v>0</v>
      </c>
      <c r="K222" s="165">
        <v>1000000</v>
      </c>
      <c r="L222" s="107">
        <v>0</v>
      </c>
    </row>
    <row r="223" spans="1:12" ht="23.25" customHeight="1" x14ac:dyDescent="0.25">
      <c r="A223" s="205" t="s">
        <v>90</v>
      </c>
      <c r="B223" s="206"/>
      <c r="C223" s="89" t="s">
        <v>70</v>
      </c>
      <c r="D223" s="89" t="s">
        <v>170</v>
      </c>
      <c r="E223" s="93" t="s">
        <v>1085</v>
      </c>
      <c r="F223" s="93" t="s">
        <v>89</v>
      </c>
      <c r="G223" s="99">
        <v>1000000</v>
      </c>
      <c r="H223" s="165">
        <v>0</v>
      </c>
      <c r="I223" s="165">
        <v>1000000</v>
      </c>
      <c r="J223" s="165">
        <v>0</v>
      </c>
      <c r="K223" s="165">
        <v>1000000</v>
      </c>
      <c r="L223" s="107">
        <v>0</v>
      </c>
    </row>
    <row r="224" spans="1:12" ht="23.25" customHeight="1" x14ac:dyDescent="0.25">
      <c r="A224" s="205" t="s">
        <v>88</v>
      </c>
      <c r="B224" s="206"/>
      <c r="C224" s="89" t="s">
        <v>70</v>
      </c>
      <c r="D224" s="89" t="s">
        <v>170</v>
      </c>
      <c r="E224" s="93" t="s">
        <v>1085</v>
      </c>
      <c r="F224" s="93" t="s">
        <v>87</v>
      </c>
      <c r="G224" s="99">
        <v>1000000</v>
      </c>
      <c r="H224" s="165">
        <v>0</v>
      </c>
      <c r="I224" s="165">
        <v>1000000</v>
      </c>
      <c r="J224" s="165">
        <v>0</v>
      </c>
      <c r="K224" s="165">
        <v>1000000</v>
      </c>
      <c r="L224" s="107">
        <v>0</v>
      </c>
    </row>
    <row r="225" spans="1:12" ht="23.25" customHeight="1" x14ac:dyDescent="0.25">
      <c r="A225" s="205" t="s">
        <v>444</v>
      </c>
      <c r="B225" s="206"/>
      <c r="C225" s="89" t="s">
        <v>70</v>
      </c>
      <c r="D225" s="89" t="s">
        <v>161</v>
      </c>
      <c r="E225" s="90"/>
      <c r="F225" s="90"/>
      <c r="G225" s="99">
        <v>75762500</v>
      </c>
      <c r="H225" s="165">
        <v>0</v>
      </c>
      <c r="I225" s="165">
        <v>72419100</v>
      </c>
      <c r="J225" s="165">
        <v>0</v>
      </c>
      <c r="K225" s="165">
        <v>72419100</v>
      </c>
      <c r="L225" s="107">
        <v>0</v>
      </c>
    </row>
    <row r="226" spans="1:12" ht="23.25" customHeight="1" x14ac:dyDescent="0.25">
      <c r="A226" s="205" t="s">
        <v>344</v>
      </c>
      <c r="B226" s="206"/>
      <c r="C226" s="89" t="s">
        <v>70</v>
      </c>
      <c r="D226" s="89" t="s">
        <v>161</v>
      </c>
      <c r="E226" s="89" t="s">
        <v>343</v>
      </c>
      <c r="F226" s="89"/>
      <c r="G226" s="99">
        <v>75762500</v>
      </c>
      <c r="H226" s="165">
        <v>0</v>
      </c>
      <c r="I226" s="165">
        <v>72419100</v>
      </c>
      <c r="J226" s="165">
        <v>0</v>
      </c>
      <c r="K226" s="165">
        <v>72419100</v>
      </c>
      <c r="L226" s="107">
        <v>0</v>
      </c>
    </row>
    <row r="227" spans="1:12" ht="23.25" customHeight="1" x14ac:dyDescent="0.25">
      <c r="A227" s="205" t="s">
        <v>742</v>
      </c>
      <c r="B227" s="206"/>
      <c r="C227" s="89" t="s">
        <v>70</v>
      </c>
      <c r="D227" s="89" t="s">
        <v>161</v>
      </c>
      <c r="E227" s="93" t="s">
        <v>443</v>
      </c>
      <c r="F227" s="93"/>
      <c r="G227" s="99">
        <v>5066600</v>
      </c>
      <c r="H227" s="165">
        <v>0</v>
      </c>
      <c r="I227" s="165">
        <v>10997200</v>
      </c>
      <c r="J227" s="165">
        <v>0</v>
      </c>
      <c r="K227" s="165">
        <v>10997200</v>
      </c>
      <c r="L227" s="107">
        <v>0</v>
      </c>
    </row>
    <row r="228" spans="1:12" ht="23.25" customHeight="1" x14ac:dyDescent="0.25">
      <c r="A228" s="205" t="s">
        <v>991</v>
      </c>
      <c r="B228" s="206"/>
      <c r="C228" s="89" t="s">
        <v>70</v>
      </c>
      <c r="D228" s="89" t="s">
        <v>161</v>
      </c>
      <c r="E228" s="93" t="s">
        <v>992</v>
      </c>
      <c r="F228" s="94"/>
      <c r="G228" s="99">
        <v>500000</v>
      </c>
      <c r="H228" s="165">
        <v>0</v>
      </c>
      <c r="I228" s="165">
        <v>500000</v>
      </c>
      <c r="J228" s="165">
        <v>0</v>
      </c>
      <c r="K228" s="165">
        <v>500000</v>
      </c>
      <c r="L228" s="107">
        <v>0</v>
      </c>
    </row>
    <row r="229" spans="1:12" ht="23.25" customHeight="1" x14ac:dyDescent="0.25">
      <c r="A229" s="205" t="s">
        <v>442</v>
      </c>
      <c r="B229" s="206"/>
      <c r="C229" s="89" t="s">
        <v>70</v>
      </c>
      <c r="D229" s="89" t="s">
        <v>161</v>
      </c>
      <c r="E229" s="93" t="s">
        <v>993</v>
      </c>
      <c r="F229" s="94"/>
      <c r="G229" s="99">
        <v>500000</v>
      </c>
      <c r="H229" s="165">
        <v>0</v>
      </c>
      <c r="I229" s="165">
        <v>500000</v>
      </c>
      <c r="J229" s="165">
        <v>0</v>
      </c>
      <c r="K229" s="165">
        <v>500000</v>
      </c>
      <c r="L229" s="107">
        <v>0</v>
      </c>
    </row>
    <row r="230" spans="1:12" ht="23.25" customHeight="1" x14ac:dyDescent="0.25">
      <c r="A230" s="205" t="s">
        <v>90</v>
      </c>
      <c r="B230" s="206"/>
      <c r="C230" s="89" t="s">
        <v>70</v>
      </c>
      <c r="D230" s="89" t="s">
        <v>161</v>
      </c>
      <c r="E230" s="93" t="s">
        <v>993</v>
      </c>
      <c r="F230" s="93" t="s">
        <v>89</v>
      </c>
      <c r="G230" s="99">
        <v>500000</v>
      </c>
      <c r="H230" s="165">
        <v>0</v>
      </c>
      <c r="I230" s="165">
        <v>500000</v>
      </c>
      <c r="J230" s="165">
        <v>0</v>
      </c>
      <c r="K230" s="165">
        <v>500000</v>
      </c>
      <c r="L230" s="107">
        <v>0</v>
      </c>
    </row>
    <row r="231" spans="1:12" ht="23.25" customHeight="1" x14ac:dyDescent="0.25">
      <c r="A231" s="205" t="s">
        <v>88</v>
      </c>
      <c r="B231" s="206"/>
      <c r="C231" s="89" t="s">
        <v>70</v>
      </c>
      <c r="D231" s="89" t="s">
        <v>161</v>
      </c>
      <c r="E231" s="93" t="s">
        <v>993</v>
      </c>
      <c r="F231" s="93" t="s">
        <v>87</v>
      </c>
      <c r="G231" s="99">
        <v>500000</v>
      </c>
      <c r="H231" s="165">
        <v>0</v>
      </c>
      <c r="I231" s="165">
        <v>500000</v>
      </c>
      <c r="J231" s="165">
        <v>0</v>
      </c>
      <c r="K231" s="165">
        <v>500000</v>
      </c>
      <c r="L231" s="107">
        <v>0</v>
      </c>
    </row>
    <row r="232" spans="1:12" ht="57" customHeight="1" x14ac:dyDescent="0.25">
      <c r="A232" s="205" t="s">
        <v>743</v>
      </c>
      <c r="B232" s="206"/>
      <c r="C232" s="89" t="s">
        <v>70</v>
      </c>
      <c r="D232" s="89" t="s">
        <v>161</v>
      </c>
      <c r="E232" s="93" t="s">
        <v>744</v>
      </c>
      <c r="F232" s="94"/>
      <c r="G232" s="99">
        <v>200000</v>
      </c>
      <c r="H232" s="165">
        <v>0</v>
      </c>
      <c r="I232" s="165">
        <v>200000</v>
      </c>
      <c r="J232" s="165">
        <v>0</v>
      </c>
      <c r="K232" s="165">
        <v>200000</v>
      </c>
      <c r="L232" s="107">
        <v>0</v>
      </c>
    </row>
    <row r="233" spans="1:12" ht="23.25" customHeight="1" x14ac:dyDescent="0.25">
      <c r="A233" s="205" t="s">
        <v>442</v>
      </c>
      <c r="B233" s="206"/>
      <c r="C233" s="89" t="s">
        <v>70</v>
      </c>
      <c r="D233" s="89" t="s">
        <v>161</v>
      </c>
      <c r="E233" s="93" t="s">
        <v>745</v>
      </c>
      <c r="F233" s="94"/>
      <c r="G233" s="99">
        <v>200000</v>
      </c>
      <c r="H233" s="165">
        <v>0</v>
      </c>
      <c r="I233" s="165">
        <v>200000</v>
      </c>
      <c r="J233" s="165">
        <v>0</v>
      </c>
      <c r="K233" s="165">
        <v>200000</v>
      </c>
      <c r="L233" s="107">
        <v>0</v>
      </c>
    </row>
    <row r="234" spans="1:12" ht="23.25" customHeight="1" x14ac:dyDescent="0.25">
      <c r="A234" s="205" t="s">
        <v>90</v>
      </c>
      <c r="B234" s="206"/>
      <c r="C234" s="89" t="s">
        <v>70</v>
      </c>
      <c r="D234" s="89" t="s">
        <v>161</v>
      </c>
      <c r="E234" s="93" t="s">
        <v>745</v>
      </c>
      <c r="F234" s="93" t="s">
        <v>89</v>
      </c>
      <c r="G234" s="99">
        <v>200000</v>
      </c>
      <c r="H234" s="165">
        <v>0</v>
      </c>
      <c r="I234" s="165">
        <v>200000</v>
      </c>
      <c r="J234" s="165">
        <v>0</v>
      </c>
      <c r="K234" s="165">
        <v>200000</v>
      </c>
      <c r="L234" s="107">
        <v>0</v>
      </c>
    </row>
    <row r="235" spans="1:12" ht="23.25" customHeight="1" x14ac:dyDescent="0.25">
      <c r="A235" s="205" t="s">
        <v>88</v>
      </c>
      <c r="B235" s="206"/>
      <c r="C235" s="89" t="s">
        <v>70</v>
      </c>
      <c r="D235" s="89" t="s">
        <v>161</v>
      </c>
      <c r="E235" s="93" t="s">
        <v>745</v>
      </c>
      <c r="F235" s="93" t="s">
        <v>87</v>
      </c>
      <c r="G235" s="99">
        <v>200000</v>
      </c>
      <c r="H235" s="165">
        <v>0</v>
      </c>
      <c r="I235" s="165">
        <v>200000</v>
      </c>
      <c r="J235" s="165">
        <v>0</v>
      </c>
      <c r="K235" s="165">
        <v>200000</v>
      </c>
      <c r="L235" s="107">
        <v>0</v>
      </c>
    </row>
    <row r="236" spans="1:12" ht="34.5" customHeight="1" x14ac:dyDescent="0.25">
      <c r="A236" s="205" t="s">
        <v>746</v>
      </c>
      <c r="B236" s="206"/>
      <c r="C236" s="89" t="s">
        <v>70</v>
      </c>
      <c r="D236" s="89" t="s">
        <v>161</v>
      </c>
      <c r="E236" s="93" t="s">
        <v>747</v>
      </c>
      <c r="F236" s="94"/>
      <c r="G236" s="99">
        <v>4366600</v>
      </c>
      <c r="H236" s="165">
        <v>0</v>
      </c>
      <c r="I236" s="165">
        <v>10297200</v>
      </c>
      <c r="J236" s="165">
        <v>0</v>
      </c>
      <c r="K236" s="165">
        <v>10297200</v>
      </c>
      <c r="L236" s="107">
        <v>0</v>
      </c>
    </row>
    <row r="237" spans="1:12" ht="34.5" customHeight="1" x14ac:dyDescent="0.25">
      <c r="A237" s="205" t="s">
        <v>748</v>
      </c>
      <c r="B237" s="206"/>
      <c r="C237" s="89" t="s">
        <v>70</v>
      </c>
      <c r="D237" s="89" t="s">
        <v>161</v>
      </c>
      <c r="E237" s="93" t="s">
        <v>749</v>
      </c>
      <c r="F237" s="94"/>
      <c r="G237" s="99">
        <v>4366600</v>
      </c>
      <c r="H237" s="165">
        <v>0</v>
      </c>
      <c r="I237" s="165">
        <v>10297200</v>
      </c>
      <c r="J237" s="165">
        <v>0</v>
      </c>
      <c r="K237" s="165">
        <v>10297200</v>
      </c>
      <c r="L237" s="107">
        <v>0</v>
      </c>
    </row>
    <row r="238" spans="1:12" ht="23.25" customHeight="1" x14ac:dyDescent="0.25">
      <c r="A238" s="205" t="s">
        <v>90</v>
      </c>
      <c r="B238" s="206"/>
      <c r="C238" s="89" t="s">
        <v>70</v>
      </c>
      <c r="D238" s="89" t="s">
        <v>161</v>
      </c>
      <c r="E238" s="93" t="s">
        <v>749</v>
      </c>
      <c r="F238" s="93" t="s">
        <v>89</v>
      </c>
      <c r="G238" s="99">
        <v>4366600</v>
      </c>
      <c r="H238" s="165">
        <v>0</v>
      </c>
      <c r="I238" s="165">
        <v>10297200</v>
      </c>
      <c r="J238" s="165">
        <v>0</v>
      </c>
      <c r="K238" s="165">
        <v>10297200</v>
      </c>
      <c r="L238" s="107">
        <v>0</v>
      </c>
    </row>
    <row r="239" spans="1:12" ht="23.25" customHeight="1" x14ac:dyDescent="0.25">
      <c r="A239" s="205" t="s">
        <v>88</v>
      </c>
      <c r="B239" s="206"/>
      <c r="C239" s="89" t="s">
        <v>70</v>
      </c>
      <c r="D239" s="89" t="s">
        <v>161</v>
      </c>
      <c r="E239" s="93" t="s">
        <v>749</v>
      </c>
      <c r="F239" s="93" t="s">
        <v>87</v>
      </c>
      <c r="G239" s="99">
        <v>4366600</v>
      </c>
      <c r="H239" s="165">
        <v>0</v>
      </c>
      <c r="I239" s="165">
        <v>10297200</v>
      </c>
      <c r="J239" s="165">
        <v>0</v>
      </c>
      <c r="K239" s="165">
        <v>10297200</v>
      </c>
      <c r="L239" s="107">
        <v>0</v>
      </c>
    </row>
    <row r="240" spans="1:12" ht="23.25" customHeight="1" x14ac:dyDescent="0.25">
      <c r="A240" s="205" t="s">
        <v>436</v>
      </c>
      <c r="B240" s="206"/>
      <c r="C240" s="89" t="s">
        <v>70</v>
      </c>
      <c r="D240" s="89" t="s">
        <v>161</v>
      </c>
      <c r="E240" s="93" t="s">
        <v>435</v>
      </c>
      <c r="F240" s="93"/>
      <c r="G240" s="99">
        <v>25170800</v>
      </c>
      <c r="H240" s="165">
        <v>0</v>
      </c>
      <c r="I240" s="165">
        <v>3152000</v>
      </c>
      <c r="J240" s="165">
        <v>0</v>
      </c>
      <c r="K240" s="165">
        <v>3152000</v>
      </c>
      <c r="L240" s="107">
        <v>0</v>
      </c>
    </row>
    <row r="241" spans="1:12" ht="34.5" customHeight="1" x14ac:dyDescent="0.25">
      <c r="A241" s="205" t="s">
        <v>752</v>
      </c>
      <c r="B241" s="206"/>
      <c r="C241" s="89" t="s">
        <v>70</v>
      </c>
      <c r="D241" s="89" t="s">
        <v>161</v>
      </c>
      <c r="E241" s="93" t="s">
        <v>434</v>
      </c>
      <c r="F241" s="94"/>
      <c r="G241" s="99">
        <v>25170800</v>
      </c>
      <c r="H241" s="165">
        <v>0</v>
      </c>
      <c r="I241" s="165">
        <v>3152000</v>
      </c>
      <c r="J241" s="165">
        <v>0</v>
      </c>
      <c r="K241" s="165">
        <v>3152000</v>
      </c>
      <c r="L241" s="107">
        <v>0</v>
      </c>
    </row>
    <row r="242" spans="1:12" ht="23.25" customHeight="1" x14ac:dyDescent="0.25">
      <c r="A242" s="205" t="s">
        <v>433</v>
      </c>
      <c r="B242" s="206"/>
      <c r="C242" s="89" t="s">
        <v>70</v>
      </c>
      <c r="D242" s="89" t="s">
        <v>161</v>
      </c>
      <c r="E242" s="93" t="s">
        <v>672</v>
      </c>
      <c r="F242" s="94"/>
      <c r="G242" s="99">
        <v>1170000</v>
      </c>
      <c r="H242" s="165">
        <v>0</v>
      </c>
      <c r="I242" s="165">
        <v>3152000</v>
      </c>
      <c r="J242" s="165">
        <v>0</v>
      </c>
      <c r="K242" s="165">
        <v>3152000</v>
      </c>
      <c r="L242" s="107">
        <v>0</v>
      </c>
    </row>
    <row r="243" spans="1:12" ht="45.75" customHeight="1" x14ac:dyDescent="0.25">
      <c r="A243" s="205" t="s">
        <v>94</v>
      </c>
      <c r="B243" s="206"/>
      <c r="C243" s="89" t="s">
        <v>70</v>
      </c>
      <c r="D243" s="89" t="s">
        <v>161</v>
      </c>
      <c r="E243" s="93" t="s">
        <v>672</v>
      </c>
      <c r="F243" s="93" t="s">
        <v>93</v>
      </c>
      <c r="G243" s="99">
        <v>0</v>
      </c>
      <c r="H243" s="165">
        <v>0</v>
      </c>
      <c r="I243" s="165">
        <v>300000</v>
      </c>
      <c r="J243" s="165">
        <v>0</v>
      </c>
      <c r="K243" s="165">
        <v>300000</v>
      </c>
      <c r="L243" s="107">
        <v>0</v>
      </c>
    </row>
    <row r="244" spans="1:12" ht="15" customHeight="1" x14ac:dyDescent="0.25">
      <c r="A244" s="205" t="s">
        <v>92</v>
      </c>
      <c r="B244" s="206"/>
      <c r="C244" s="89" t="s">
        <v>70</v>
      </c>
      <c r="D244" s="89" t="s">
        <v>161</v>
      </c>
      <c r="E244" s="93" t="s">
        <v>672</v>
      </c>
      <c r="F244" s="93" t="s">
        <v>91</v>
      </c>
      <c r="G244" s="99">
        <v>0</v>
      </c>
      <c r="H244" s="165">
        <v>0</v>
      </c>
      <c r="I244" s="165">
        <v>300000</v>
      </c>
      <c r="J244" s="165">
        <v>0</v>
      </c>
      <c r="K244" s="165">
        <v>300000</v>
      </c>
      <c r="L244" s="107">
        <v>0</v>
      </c>
    </row>
    <row r="245" spans="1:12" ht="23.25" customHeight="1" x14ac:dyDescent="0.25">
      <c r="A245" s="205" t="s">
        <v>90</v>
      </c>
      <c r="B245" s="206"/>
      <c r="C245" s="89" t="s">
        <v>70</v>
      </c>
      <c r="D245" s="89" t="s">
        <v>161</v>
      </c>
      <c r="E245" s="93" t="s">
        <v>672</v>
      </c>
      <c r="F245" s="93" t="s">
        <v>89</v>
      </c>
      <c r="G245" s="99">
        <v>420000</v>
      </c>
      <c r="H245" s="165">
        <v>0</v>
      </c>
      <c r="I245" s="165">
        <v>1650000</v>
      </c>
      <c r="J245" s="165">
        <v>0</v>
      </c>
      <c r="K245" s="165">
        <v>1650000</v>
      </c>
      <c r="L245" s="107">
        <v>0</v>
      </c>
    </row>
    <row r="246" spans="1:12" ht="23.25" customHeight="1" x14ac:dyDescent="0.25">
      <c r="A246" s="205" t="s">
        <v>88</v>
      </c>
      <c r="B246" s="206"/>
      <c r="C246" s="89" t="s">
        <v>70</v>
      </c>
      <c r="D246" s="89" t="s">
        <v>161</v>
      </c>
      <c r="E246" s="93" t="s">
        <v>672</v>
      </c>
      <c r="F246" s="93" t="s">
        <v>87</v>
      </c>
      <c r="G246" s="99">
        <v>420000</v>
      </c>
      <c r="H246" s="165">
        <v>0</v>
      </c>
      <c r="I246" s="165">
        <v>1650000</v>
      </c>
      <c r="J246" s="165">
        <v>0</v>
      </c>
      <c r="K246" s="165">
        <v>1650000</v>
      </c>
      <c r="L246" s="107">
        <v>0</v>
      </c>
    </row>
    <row r="247" spans="1:12" ht="15" customHeight="1" x14ac:dyDescent="0.25">
      <c r="A247" s="205" t="s">
        <v>86</v>
      </c>
      <c r="B247" s="206"/>
      <c r="C247" s="89" t="s">
        <v>70</v>
      </c>
      <c r="D247" s="89" t="s">
        <v>161</v>
      </c>
      <c r="E247" s="93" t="s">
        <v>672</v>
      </c>
      <c r="F247" s="93" t="s">
        <v>85</v>
      </c>
      <c r="G247" s="99">
        <v>600000</v>
      </c>
      <c r="H247" s="165">
        <v>0</v>
      </c>
      <c r="I247" s="165">
        <v>902000</v>
      </c>
      <c r="J247" s="165">
        <v>0</v>
      </c>
      <c r="K247" s="165">
        <v>902000</v>
      </c>
      <c r="L247" s="107">
        <v>0</v>
      </c>
    </row>
    <row r="248" spans="1:12" ht="15" customHeight="1" x14ac:dyDescent="0.25">
      <c r="A248" s="205" t="s">
        <v>432</v>
      </c>
      <c r="B248" s="206"/>
      <c r="C248" s="89" t="s">
        <v>70</v>
      </c>
      <c r="D248" s="89" t="s">
        <v>161</v>
      </c>
      <c r="E248" s="93" t="s">
        <v>672</v>
      </c>
      <c r="F248" s="93" t="s">
        <v>431</v>
      </c>
      <c r="G248" s="99">
        <v>600000</v>
      </c>
      <c r="H248" s="165">
        <v>0</v>
      </c>
      <c r="I248" s="165">
        <v>902000</v>
      </c>
      <c r="J248" s="165">
        <v>0</v>
      </c>
      <c r="K248" s="165">
        <v>902000</v>
      </c>
      <c r="L248" s="107">
        <v>0</v>
      </c>
    </row>
    <row r="249" spans="1:12" ht="23.25" customHeight="1" x14ac:dyDescent="0.25">
      <c r="A249" s="205" t="s">
        <v>80</v>
      </c>
      <c r="B249" s="206"/>
      <c r="C249" s="89" t="s">
        <v>70</v>
      </c>
      <c r="D249" s="89" t="s">
        <v>161</v>
      </c>
      <c r="E249" s="93" t="s">
        <v>672</v>
      </c>
      <c r="F249" s="93" t="s">
        <v>61</v>
      </c>
      <c r="G249" s="99">
        <v>150000</v>
      </c>
      <c r="H249" s="165">
        <v>0</v>
      </c>
      <c r="I249" s="165">
        <v>300000</v>
      </c>
      <c r="J249" s="165">
        <v>0</v>
      </c>
      <c r="K249" s="165">
        <v>300000</v>
      </c>
      <c r="L249" s="107">
        <v>0</v>
      </c>
    </row>
    <row r="250" spans="1:12" ht="15" customHeight="1" x14ac:dyDescent="0.25">
      <c r="A250" s="205" t="s">
        <v>79</v>
      </c>
      <c r="B250" s="206"/>
      <c r="C250" s="89" t="s">
        <v>70</v>
      </c>
      <c r="D250" s="89" t="s">
        <v>161</v>
      </c>
      <c r="E250" s="93" t="s">
        <v>672</v>
      </c>
      <c r="F250" s="93" t="s">
        <v>75</v>
      </c>
      <c r="G250" s="99">
        <v>150000</v>
      </c>
      <c r="H250" s="165">
        <v>0</v>
      </c>
      <c r="I250" s="165">
        <v>300000</v>
      </c>
      <c r="J250" s="165">
        <v>0</v>
      </c>
      <c r="K250" s="165">
        <v>300000</v>
      </c>
      <c r="L250" s="107">
        <v>0</v>
      </c>
    </row>
    <row r="251" spans="1:12" ht="45.75" customHeight="1" x14ac:dyDescent="0.25">
      <c r="A251" s="205" t="s">
        <v>994</v>
      </c>
      <c r="B251" s="206"/>
      <c r="C251" s="89" t="s">
        <v>70</v>
      </c>
      <c r="D251" s="89" t="s">
        <v>161</v>
      </c>
      <c r="E251" s="93" t="s">
        <v>995</v>
      </c>
      <c r="F251" s="94"/>
      <c r="G251" s="99">
        <v>24000800</v>
      </c>
      <c r="H251" s="165">
        <v>0</v>
      </c>
      <c r="I251" s="165">
        <v>0</v>
      </c>
      <c r="J251" s="165">
        <v>0</v>
      </c>
      <c r="K251" s="165">
        <v>0</v>
      </c>
      <c r="L251" s="107">
        <v>0</v>
      </c>
    </row>
    <row r="252" spans="1:12" ht="23.25" customHeight="1" x14ac:dyDescent="0.25">
      <c r="A252" s="205" t="s">
        <v>244</v>
      </c>
      <c r="B252" s="206"/>
      <c r="C252" s="89" t="s">
        <v>70</v>
      </c>
      <c r="D252" s="89" t="s">
        <v>161</v>
      </c>
      <c r="E252" s="93" t="s">
        <v>995</v>
      </c>
      <c r="F252" s="93" t="s">
        <v>243</v>
      </c>
      <c r="G252" s="99">
        <v>24000800</v>
      </c>
      <c r="H252" s="165">
        <v>0</v>
      </c>
      <c r="I252" s="165">
        <v>0</v>
      </c>
      <c r="J252" s="165">
        <v>0</v>
      </c>
      <c r="K252" s="165">
        <v>0</v>
      </c>
      <c r="L252" s="107">
        <v>0</v>
      </c>
    </row>
    <row r="253" spans="1:12" ht="15" customHeight="1" x14ac:dyDescent="0.25">
      <c r="A253" s="205" t="s">
        <v>242</v>
      </c>
      <c r="B253" s="206"/>
      <c r="C253" s="89" t="s">
        <v>70</v>
      </c>
      <c r="D253" s="89" t="s">
        <v>161</v>
      </c>
      <c r="E253" s="93" t="s">
        <v>995</v>
      </c>
      <c r="F253" s="93" t="s">
        <v>241</v>
      </c>
      <c r="G253" s="99">
        <v>24000800</v>
      </c>
      <c r="H253" s="165">
        <v>0</v>
      </c>
      <c r="I253" s="165">
        <v>0</v>
      </c>
      <c r="J253" s="165">
        <v>0</v>
      </c>
      <c r="K253" s="165">
        <v>0</v>
      </c>
      <c r="L253" s="107">
        <v>0</v>
      </c>
    </row>
    <row r="254" spans="1:12" ht="34.5" customHeight="1" x14ac:dyDescent="0.25">
      <c r="A254" s="205" t="s">
        <v>753</v>
      </c>
      <c r="B254" s="206"/>
      <c r="C254" s="89" t="s">
        <v>70</v>
      </c>
      <c r="D254" s="89" t="s">
        <v>161</v>
      </c>
      <c r="E254" s="93" t="s">
        <v>754</v>
      </c>
      <c r="F254" s="93"/>
      <c r="G254" s="99">
        <v>4500000</v>
      </c>
      <c r="H254" s="165">
        <v>0</v>
      </c>
      <c r="I254" s="165">
        <v>6100000</v>
      </c>
      <c r="J254" s="165">
        <v>0</v>
      </c>
      <c r="K254" s="165">
        <v>6100000</v>
      </c>
      <c r="L254" s="107">
        <v>0</v>
      </c>
    </row>
    <row r="255" spans="1:12" ht="34.5" customHeight="1" x14ac:dyDescent="0.25">
      <c r="A255" s="205" t="s">
        <v>755</v>
      </c>
      <c r="B255" s="206"/>
      <c r="C255" s="89" t="s">
        <v>70</v>
      </c>
      <c r="D255" s="89" t="s">
        <v>161</v>
      </c>
      <c r="E255" s="93" t="s">
        <v>756</v>
      </c>
      <c r="F255" s="94"/>
      <c r="G255" s="99">
        <v>4500000</v>
      </c>
      <c r="H255" s="165">
        <v>0</v>
      </c>
      <c r="I255" s="165">
        <v>6100000</v>
      </c>
      <c r="J255" s="165">
        <v>0</v>
      </c>
      <c r="K255" s="165">
        <v>6100000</v>
      </c>
      <c r="L255" s="107">
        <v>0</v>
      </c>
    </row>
    <row r="256" spans="1:12" ht="23.25" customHeight="1" x14ac:dyDescent="0.25">
      <c r="A256" s="205" t="s">
        <v>441</v>
      </c>
      <c r="B256" s="206"/>
      <c r="C256" s="89" t="s">
        <v>70</v>
      </c>
      <c r="D256" s="89" t="s">
        <v>161</v>
      </c>
      <c r="E256" s="93" t="s">
        <v>757</v>
      </c>
      <c r="F256" s="94"/>
      <c r="G256" s="99">
        <v>4500000</v>
      </c>
      <c r="H256" s="165">
        <v>0</v>
      </c>
      <c r="I256" s="165">
        <v>6100000</v>
      </c>
      <c r="J256" s="165">
        <v>0</v>
      </c>
      <c r="K256" s="165">
        <v>6100000</v>
      </c>
      <c r="L256" s="107">
        <v>0</v>
      </c>
    </row>
    <row r="257" spans="1:12" ht="23.25" customHeight="1" x14ac:dyDescent="0.25">
      <c r="A257" s="205" t="s">
        <v>90</v>
      </c>
      <c r="B257" s="206"/>
      <c r="C257" s="89" t="s">
        <v>70</v>
      </c>
      <c r="D257" s="89" t="s">
        <v>161</v>
      </c>
      <c r="E257" s="93" t="s">
        <v>757</v>
      </c>
      <c r="F257" s="93" t="s">
        <v>89</v>
      </c>
      <c r="G257" s="99">
        <v>4500000</v>
      </c>
      <c r="H257" s="165">
        <v>0</v>
      </c>
      <c r="I257" s="165">
        <v>6100000</v>
      </c>
      <c r="J257" s="165">
        <v>0</v>
      </c>
      <c r="K257" s="165">
        <v>6100000</v>
      </c>
      <c r="L257" s="107">
        <v>0</v>
      </c>
    </row>
    <row r="258" spans="1:12" ht="23.25" customHeight="1" x14ac:dyDescent="0.25">
      <c r="A258" s="205" t="s">
        <v>88</v>
      </c>
      <c r="B258" s="206"/>
      <c r="C258" s="89" t="s">
        <v>70</v>
      </c>
      <c r="D258" s="89" t="s">
        <v>161</v>
      </c>
      <c r="E258" s="93" t="s">
        <v>757</v>
      </c>
      <c r="F258" s="93" t="s">
        <v>87</v>
      </c>
      <c r="G258" s="99">
        <v>4500000</v>
      </c>
      <c r="H258" s="165">
        <v>0</v>
      </c>
      <c r="I258" s="165">
        <v>6100000</v>
      </c>
      <c r="J258" s="165">
        <v>0</v>
      </c>
      <c r="K258" s="165">
        <v>6100000</v>
      </c>
      <c r="L258" s="107">
        <v>0</v>
      </c>
    </row>
    <row r="259" spans="1:12" ht="15" customHeight="1" x14ac:dyDescent="0.25">
      <c r="A259" s="205" t="s">
        <v>115</v>
      </c>
      <c r="B259" s="206"/>
      <c r="C259" s="89" t="s">
        <v>70</v>
      </c>
      <c r="D259" s="89" t="s">
        <v>161</v>
      </c>
      <c r="E259" s="93" t="s">
        <v>430</v>
      </c>
      <c r="F259" s="93"/>
      <c r="G259" s="99">
        <v>41025100</v>
      </c>
      <c r="H259" s="165">
        <v>0</v>
      </c>
      <c r="I259" s="165">
        <v>52169900</v>
      </c>
      <c r="J259" s="165">
        <v>0</v>
      </c>
      <c r="K259" s="165">
        <v>52169900</v>
      </c>
      <c r="L259" s="107">
        <v>0</v>
      </c>
    </row>
    <row r="260" spans="1:12" ht="23.25" customHeight="1" x14ac:dyDescent="0.25">
      <c r="A260" s="205" t="s">
        <v>113</v>
      </c>
      <c r="B260" s="206"/>
      <c r="C260" s="89" t="s">
        <v>70</v>
      </c>
      <c r="D260" s="89" t="s">
        <v>161</v>
      </c>
      <c r="E260" s="93" t="s">
        <v>429</v>
      </c>
      <c r="F260" s="94"/>
      <c r="G260" s="99">
        <v>41025100</v>
      </c>
      <c r="H260" s="165">
        <v>0</v>
      </c>
      <c r="I260" s="165">
        <v>52169900</v>
      </c>
      <c r="J260" s="165">
        <v>0</v>
      </c>
      <c r="K260" s="165">
        <v>52169900</v>
      </c>
      <c r="L260" s="107">
        <v>0</v>
      </c>
    </row>
    <row r="261" spans="1:12" ht="23.25" customHeight="1" x14ac:dyDescent="0.25">
      <c r="A261" s="205" t="s">
        <v>758</v>
      </c>
      <c r="B261" s="206"/>
      <c r="C261" s="89" t="s">
        <v>70</v>
      </c>
      <c r="D261" s="89" t="s">
        <v>161</v>
      </c>
      <c r="E261" s="93" t="s">
        <v>759</v>
      </c>
      <c r="F261" s="94"/>
      <c r="G261" s="99">
        <v>41025100</v>
      </c>
      <c r="H261" s="165">
        <v>0</v>
      </c>
      <c r="I261" s="165">
        <v>52169900</v>
      </c>
      <c r="J261" s="165">
        <v>0</v>
      </c>
      <c r="K261" s="165">
        <v>52169900</v>
      </c>
      <c r="L261" s="107">
        <v>0</v>
      </c>
    </row>
    <row r="262" spans="1:12" ht="45.75" customHeight="1" x14ac:dyDescent="0.25">
      <c r="A262" s="205" t="s">
        <v>94</v>
      </c>
      <c r="B262" s="206"/>
      <c r="C262" s="89" t="s">
        <v>70</v>
      </c>
      <c r="D262" s="89" t="s">
        <v>161</v>
      </c>
      <c r="E262" s="93" t="s">
        <v>759</v>
      </c>
      <c r="F262" s="93" t="s">
        <v>93</v>
      </c>
      <c r="G262" s="99">
        <v>41022100</v>
      </c>
      <c r="H262" s="165">
        <v>0</v>
      </c>
      <c r="I262" s="165">
        <v>52166900</v>
      </c>
      <c r="J262" s="165">
        <v>0</v>
      </c>
      <c r="K262" s="165">
        <v>52166900</v>
      </c>
      <c r="L262" s="107">
        <v>0</v>
      </c>
    </row>
    <row r="263" spans="1:12" ht="15" customHeight="1" x14ac:dyDescent="0.25">
      <c r="A263" s="205" t="s">
        <v>92</v>
      </c>
      <c r="B263" s="206"/>
      <c r="C263" s="89" t="s">
        <v>70</v>
      </c>
      <c r="D263" s="89" t="s">
        <v>161</v>
      </c>
      <c r="E263" s="93" t="s">
        <v>759</v>
      </c>
      <c r="F263" s="93" t="s">
        <v>91</v>
      </c>
      <c r="G263" s="99">
        <v>41022100</v>
      </c>
      <c r="H263" s="165">
        <v>0</v>
      </c>
      <c r="I263" s="165">
        <v>52166900</v>
      </c>
      <c r="J263" s="165">
        <v>0</v>
      </c>
      <c r="K263" s="165">
        <v>52166900</v>
      </c>
      <c r="L263" s="107">
        <v>0</v>
      </c>
    </row>
    <row r="264" spans="1:12" ht="15" customHeight="1" x14ac:dyDescent="0.25">
      <c r="A264" s="205" t="s">
        <v>202</v>
      </c>
      <c r="B264" s="206"/>
      <c r="C264" s="89" t="s">
        <v>70</v>
      </c>
      <c r="D264" s="89" t="s">
        <v>161</v>
      </c>
      <c r="E264" s="93" t="s">
        <v>759</v>
      </c>
      <c r="F264" s="93" t="s">
        <v>50</v>
      </c>
      <c r="G264" s="99">
        <v>3000</v>
      </c>
      <c r="H264" s="165">
        <v>0</v>
      </c>
      <c r="I264" s="165">
        <v>3000</v>
      </c>
      <c r="J264" s="165">
        <v>0</v>
      </c>
      <c r="K264" s="165">
        <v>3000</v>
      </c>
      <c r="L264" s="107">
        <v>0</v>
      </c>
    </row>
    <row r="265" spans="1:12" ht="15" customHeight="1" x14ac:dyDescent="0.25">
      <c r="A265" s="205" t="s">
        <v>201</v>
      </c>
      <c r="B265" s="206"/>
      <c r="C265" s="89" t="s">
        <v>70</v>
      </c>
      <c r="D265" s="89" t="s">
        <v>161</v>
      </c>
      <c r="E265" s="93" t="s">
        <v>759</v>
      </c>
      <c r="F265" s="93" t="s">
        <v>200</v>
      </c>
      <c r="G265" s="99">
        <v>3000</v>
      </c>
      <c r="H265" s="165">
        <v>0</v>
      </c>
      <c r="I265" s="165">
        <v>3000</v>
      </c>
      <c r="J265" s="165">
        <v>0</v>
      </c>
      <c r="K265" s="165">
        <v>3000</v>
      </c>
      <c r="L265" s="107">
        <v>0</v>
      </c>
    </row>
    <row r="266" spans="1:12" ht="23.25" customHeight="1" x14ac:dyDescent="0.25">
      <c r="A266" s="205" t="s">
        <v>428</v>
      </c>
      <c r="B266" s="206"/>
      <c r="C266" s="89" t="s">
        <v>70</v>
      </c>
      <c r="D266" s="89" t="s">
        <v>415</v>
      </c>
      <c r="E266" s="90"/>
      <c r="F266" s="90"/>
      <c r="G266" s="99">
        <v>81629400</v>
      </c>
      <c r="H266" s="165">
        <v>0</v>
      </c>
      <c r="I266" s="165">
        <v>94116500</v>
      </c>
      <c r="J266" s="165">
        <v>0</v>
      </c>
      <c r="K266" s="165">
        <v>94116500</v>
      </c>
      <c r="L266" s="107">
        <v>0</v>
      </c>
    </row>
    <row r="267" spans="1:12" ht="23.25" customHeight="1" x14ac:dyDescent="0.25">
      <c r="A267" s="205" t="s">
        <v>344</v>
      </c>
      <c r="B267" s="206"/>
      <c r="C267" s="89" t="s">
        <v>70</v>
      </c>
      <c r="D267" s="89" t="s">
        <v>415</v>
      </c>
      <c r="E267" s="89" t="s">
        <v>343</v>
      </c>
      <c r="F267" s="89"/>
      <c r="G267" s="99">
        <v>81629400</v>
      </c>
      <c r="H267" s="165">
        <v>0</v>
      </c>
      <c r="I267" s="165">
        <v>94116500</v>
      </c>
      <c r="J267" s="165">
        <v>0</v>
      </c>
      <c r="K267" s="165">
        <v>94116500</v>
      </c>
      <c r="L267" s="107">
        <v>0</v>
      </c>
    </row>
    <row r="268" spans="1:12" ht="23.25" customHeight="1" x14ac:dyDescent="0.25">
      <c r="A268" s="205" t="s">
        <v>342</v>
      </c>
      <c r="B268" s="206"/>
      <c r="C268" s="89" t="s">
        <v>70</v>
      </c>
      <c r="D268" s="89" t="s">
        <v>415</v>
      </c>
      <c r="E268" s="93" t="s">
        <v>341</v>
      </c>
      <c r="F268" s="93"/>
      <c r="G268" s="99">
        <v>81629400</v>
      </c>
      <c r="H268" s="165">
        <v>0</v>
      </c>
      <c r="I268" s="165">
        <v>94116500</v>
      </c>
      <c r="J268" s="165">
        <v>0</v>
      </c>
      <c r="K268" s="165">
        <v>94116500</v>
      </c>
      <c r="L268" s="107">
        <v>0</v>
      </c>
    </row>
    <row r="269" spans="1:12" ht="45.75" customHeight="1" x14ac:dyDescent="0.25">
      <c r="A269" s="205" t="s">
        <v>760</v>
      </c>
      <c r="B269" s="206"/>
      <c r="C269" s="89" t="s">
        <v>70</v>
      </c>
      <c r="D269" s="89" t="s">
        <v>415</v>
      </c>
      <c r="E269" s="93" t="s">
        <v>427</v>
      </c>
      <c r="F269" s="94"/>
      <c r="G269" s="99">
        <v>7523600</v>
      </c>
      <c r="H269" s="165">
        <v>0</v>
      </c>
      <c r="I269" s="165">
        <v>8593000</v>
      </c>
      <c r="J269" s="165">
        <v>0</v>
      </c>
      <c r="K269" s="165">
        <v>8593000</v>
      </c>
      <c r="L269" s="107">
        <v>0</v>
      </c>
    </row>
    <row r="270" spans="1:12" ht="57" customHeight="1" x14ac:dyDescent="0.25">
      <c r="A270" s="205" t="s">
        <v>426</v>
      </c>
      <c r="B270" s="206"/>
      <c r="C270" s="89" t="s">
        <v>70</v>
      </c>
      <c r="D270" s="89" t="s">
        <v>415</v>
      </c>
      <c r="E270" s="93" t="s">
        <v>425</v>
      </c>
      <c r="F270" s="94"/>
      <c r="G270" s="99">
        <v>7523600</v>
      </c>
      <c r="H270" s="165">
        <v>0</v>
      </c>
      <c r="I270" s="165">
        <v>8593000</v>
      </c>
      <c r="J270" s="165">
        <v>0</v>
      </c>
      <c r="K270" s="165">
        <v>8593000</v>
      </c>
      <c r="L270" s="107">
        <v>0</v>
      </c>
    </row>
    <row r="271" spans="1:12" ht="23.25" customHeight="1" x14ac:dyDescent="0.25">
      <c r="A271" s="205" t="s">
        <v>90</v>
      </c>
      <c r="B271" s="206"/>
      <c r="C271" s="89" t="s">
        <v>70</v>
      </c>
      <c r="D271" s="89" t="s">
        <v>415</v>
      </c>
      <c r="E271" s="93" t="s">
        <v>425</v>
      </c>
      <c r="F271" s="93" t="s">
        <v>89</v>
      </c>
      <c r="G271" s="99">
        <v>7523600</v>
      </c>
      <c r="H271" s="165">
        <v>0</v>
      </c>
      <c r="I271" s="165">
        <v>8508000</v>
      </c>
      <c r="J271" s="165">
        <v>0</v>
      </c>
      <c r="K271" s="165">
        <v>8508000</v>
      </c>
      <c r="L271" s="107">
        <v>0</v>
      </c>
    </row>
    <row r="272" spans="1:12" ht="23.25" customHeight="1" x14ac:dyDescent="0.25">
      <c r="A272" s="205" t="s">
        <v>88</v>
      </c>
      <c r="B272" s="206"/>
      <c r="C272" s="89" t="s">
        <v>70</v>
      </c>
      <c r="D272" s="89" t="s">
        <v>415</v>
      </c>
      <c r="E272" s="93" t="s">
        <v>425</v>
      </c>
      <c r="F272" s="93" t="s">
        <v>87</v>
      </c>
      <c r="G272" s="99">
        <v>7523600</v>
      </c>
      <c r="H272" s="165">
        <v>0</v>
      </c>
      <c r="I272" s="165">
        <v>8508000</v>
      </c>
      <c r="J272" s="165">
        <v>0</v>
      </c>
      <c r="K272" s="165">
        <v>8508000</v>
      </c>
      <c r="L272" s="107">
        <v>0</v>
      </c>
    </row>
    <row r="273" spans="1:12" ht="23.25" customHeight="1" x14ac:dyDescent="0.25">
      <c r="A273" s="205" t="s">
        <v>80</v>
      </c>
      <c r="B273" s="206"/>
      <c r="C273" s="89" t="s">
        <v>70</v>
      </c>
      <c r="D273" s="89" t="s">
        <v>415</v>
      </c>
      <c r="E273" s="93" t="s">
        <v>425</v>
      </c>
      <c r="F273" s="93" t="s">
        <v>61</v>
      </c>
      <c r="G273" s="99">
        <v>0</v>
      </c>
      <c r="H273" s="165">
        <v>0</v>
      </c>
      <c r="I273" s="165">
        <v>85000</v>
      </c>
      <c r="J273" s="165">
        <v>0</v>
      </c>
      <c r="K273" s="165">
        <v>85000</v>
      </c>
      <c r="L273" s="107">
        <v>0</v>
      </c>
    </row>
    <row r="274" spans="1:12" ht="15" customHeight="1" x14ac:dyDescent="0.25">
      <c r="A274" s="205" t="s">
        <v>79</v>
      </c>
      <c r="B274" s="206"/>
      <c r="C274" s="89" t="s">
        <v>70</v>
      </c>
      <c r="D274" s="89" t="s">
        <v>415</v>
      </c>
      <c r="E274" s="93" t="s">
        <v>425</v>
      </c>
      <c r="F274" s="93" t="s">
        <v>75</v>
      </c>
      <c r="G274" s="99">
        <v>0</v>
      </c>
      <c r="H274" s="165">
        <v>0</v>
      </c>
      <c r="I274" s="165">
        <v>85000</v>
      </c>
      <c r="J274" s="165">
        <v>0</v>
      </c>
      <c r="K274" s="165">
        <v>85000</v>
      </c>
      <c r="L274" s="107">
        <v>0</v>
      </c>
    </row>
    <row r="275" spans="1:12" ht="34.5" customHeight="1" x14ac:dyDescent="0.25">
      <c r="A275" s="205" t="s">
        <v>424</v>
      </c>
      <c r="B275" s="206"/>
      <c r="C275" s="89" t="s">
        <v>70</v>
      </c>
      <c r="D275" s="89" t="s">
        <v>415</v>
      </c>
      <c r="E275" s="93" t="s">
        <v>423</v>
      </c>
      <c r="F275" s="94"/>
      <c r="G275" s="99">
        <v>800000</v>
      </c>
      <c r="H275" s="165">
        <v>0</v>
      </c>
      <c r="I275" s="165">
        <v>3927500</v>
      </c>
      <c r="J275" s="165">
        <v>0</v>
      </c>
      <c r="K275" s="165">
        <v>3927500</v>
      </c>
      <c r="L275" s="107">
        <v>0</v>
      </c>
    </row>
    <row r="276" spans="1:12" ht="34.5" customHeight="1" x14ac:dyDescent="0.25">
      <c r="A276" s="205" t="s">
        <v>422</v>
      </c>
      <c r="B276" s="206"/>
      <c r="C276" s="89" t="s">
        <v>70</v>
      </c>
      <c r="D276" s="89" t="s">
        <v>415</v>
      </c>
      <c r="E276" s="93" t="s">
        <v>421</v>
      </c>
      <c r="F276" s="94"/>
      <c r="G276" s="99">
        <v>800000</v>
      </c>
      <c r="H276" s="165">
        <v>0</v>
      </c>
      <c r="I276" s="165">
        <v>3927500</v>
      </c>
      <c r="J276" s="165">
        <v>0</v>
      </c>
      <c r="K276" s="165">
        <v>3927500</v>
      </c>
      <c r="L276" s="107">
        <v>0</v>
      </c>
    </row>
    <row r="277" spans="1:12" ht="45.75" customHeight="1" x14ac:dyDescent="0.25">
      <c r="A277" s="205" t="s">
        <v>94</v>
      </c>
      <c r="B277" s="206"/>
      <c r="C277" s="89" t="s">
        <v>70</v>
      </c>
      <c r="D277" s="89" t="s">
        <v>415</v>
      </c>
      <c r="E277" s="93" t="s">
        <v>421</v>
      </c>
      <c r="F277" s="93" t="s">
        <v>93</v>
      </c>
      <c r="G277" s="99">
        <v>800000</v>
      </c>
      <c r="H277" s="165">
        <v>0</v>
      </c>
      <c r="I277" s="165">
        <v>3927500</v>
      </c>
      <c r="J277" s="165">
        <v>0</v>
      </c>
      <c r="K277" s="165">
        <v>3927500</v>
      </c>
      <c r="L277" s="107">
        <v>0</v>
      </c>
    </row>
    <row r="278" spans="1:12" ht="23.25" customHeight="1" x14ac:dyDescent="0.25">
      <c r="A278" s="205" t="s">
        <v>206</v>
      </c>
      <c r="B278" s="206"/>
      <c r="C278" s="89" t="s">
        <v>70</v>
      </c>
      <c r="D278" s="89" t="s">
        <v>415</v>
      </c>
      <c r="E278" s="93" t="s">
        <v>421</v>
      </c>
      <c r="F278" s="93" t="s">
        <v>203</v>
      </c>
      <c r="G278" s="99">
        <v>800000</v>
      </c>
      <c r="H278" s="165">
        <v>0</v>
      </c>
      <c r="I278" s="165">
        <v>3927500</v>
      </c>
      <c r="J278" s="165">
        <v>0</v>
      </c>
      <c r="K278" s="165">
        <v>3927500</v>
      </c>
      <c r="L278" s="107">
        <v>0</v>
      </c>
    </row>
    <row r="279" spans="1:12" ht="34.5" customHeight="1" x14ac:dyDescent="0.25">
      <c r="A279" s="205" t="s">
        <v>761</v>
      </c>
      <c r="B279" s="206"/>
      <c r="C279" s="89" t="s">
        <v>70</v>
      </c>
      <c r="D279" s="89" t="s">
        <v>415</v>
      </c>
      <c r="E279" s="93" t="s">
        <v>420</v>
      </c>
      <c r="F279" s="94"/>
      <c r="G279" s="99">
        <v>15000</v>
      </c>
      <c r="H279" s="165">
        <v>0</v>
      </c>
      <c r="I279" s="165">
        <v>20000</v>
      </c>
      <c r="J279" s="165">
        <v>0</v>
      </c>
      <c r="K279" s="165">
        <v>20000</v>
      </c>
      <c r="L279" s="107">
        <v>0</v>
      </c>
    </row>
    <row r="280" spans="1:12" ht="23.25" customHeight="1" x14ac:dyDescent="0.25">
      <c r="A280" s="205" t="s">
        <v>762</v>
      </c>
      <c r="B280" s="206"/>
      <c r="C280" s="89" t="s">
        <v>70</v>
      </c>
      <c r="D280" s="89" t="s">
        <v>415</v>
      </c>
      <c r="E280" s="93" t="s">
        <v>763</v>
      </c>
      <c r="F280" s="94"/>
      <c r="G280" s="99">
        <v>15000</v>
      </c>
      <c r="H280" s="165">
        <v>0</v>
      </c>
      <c r="I280" s="165">
        <v>20000</v>
      </c>
      <c r="J280" s="165">
        <v>0</v>
      </c>
      <c r="K280" s="165">
        <v>20000</v>
      </c>
      <c r="L280" s="107">
        <v>0</v>
      </c>
    </row>
    <row r="281" spans="1:12" ht="23.25" customHeight="1" x14ac:dyDescent="0.25">
      <c r="A281" s="205" t="s">
        <v>80</v>
      </c>
      <c r="B281" s="206"/>
      <c r="C281" s="89" t="s">
        <v>70</v>
      </c>
      <c r="D281" s="89" t="s">
        <v>415</v>
      </c>
      <c r="E281" s="93" t="s">
        <v>763</v>
      </c>
      <c r="F281" s="93" t="s">
        <v>61</v>
      </c>
      <c r="G281" s="99">
        <v>15000</v>
      </c>
      <c r="H281" s="165">
        <v>0</v>
      </c>
      <c r="I281" s="165">
        <v>20000</v>
      </c>
      <c r="J281" s="165">
        <v>0</v>
      </c>
      <c r="K281" s="165">
        <v>20000</v>
      </c>
      <c r="L281" s="107">
        <v>0</v>
      </c>
    </row>
    <row r="282" spans="1:12" ht="15" customHeight="1" x14ac:dyDescent="0.25">
      <c r="A282" s="205" t="s">
        <v>79</v>
      </c>
      <c r="B282" s="206"/>
      <c r="C282" s="89" t="s">
        <v>70</v>
      </c>
      <c r="D282" s="89" t="s">
        <v>415</v>
      </c>
      <c r="E282" s="93" t="s">
        <v>763</v>
      </c>
      <c r="F282" s="93" t="s">
        <v>75</v>
      </c>
      <c r="G282" s="99">
        <v>15000</v>
      </c>
      <c r="H282" s="165">
        <v>0</v>
      </c>
      <c r="I282" s="165">
        <v>20000</v>
      </c>
      <c r="J282" s="165">
        <v>0</v>
      </c>
      <c r="K282" s="165">
        <v>20000</v>
      </c>
      <c r="L282" s="107">
        <v>0</v>
      </c>
    </row>
    <row r="283" spans="1:12" ht="34.5" customHeight="1" x14ac:dyDescent="0.25">
      <c r="A283" s="205" t="s">
        <v>419</v>
      </c>
      <c r="B283" s="206"/>
      <c r="C283" s="89" t="s">
        <v>70</v>
      </c>
      <c r="D283" s="89" t="s">
        <v>415</v>
      </c>
      <c r="E283" s="93" t="s">
        <v>418</v>
      </c>
      <c r="F283" s="94"/>
      <c r="G283" s="99">
        <v>73290800</v>
      </c>
      <c r="H283" s="165">
        <v>0</v>
      </c>
      <c r="I283" s="165">
        <v>81576000</v>
      </c>
      <c r="J283" s="165">
        <v>0</v>
      </c>
      <c r="K283" s="165">
        <v>81576000</v>
      </c>
      <c r="L283" s="107">
        <v>0</v>
      </c>
    </row>
    <row r="284" spans="1:12" ht="23.25" customHeight="1" x14ac:dyDescent="0.25">
      <c r="A284" s="205" t="s">
        <v>417</v>
      </c>
      <c r="B284" s="206"/>
      <c r="C284" s="89" t="s">
        <v>70</v>
      </c>
      <c r="D284" s="89" t="s">
        <v>415</v>
      </c>
      <c r="E284" s="93" t="s">
        <v>416</v>
      </c>
      <c r="F284" s="94"/>
      <c r="G284" s="99">
        <v>34007800</v>
      </c>
      <c r="H284" s="165">
        <v>0</v>
      </c>
      <c r="I284" s="165">
        <v>42400000</v>
      </c>
      <c r="J284" s="165">
        <v>0</v>
      </c>
      <c r="K284" s="165">
        <v>42400000</v>
      </c>
      <c r="L284" s="107">
        <v>0</v>
      </c>
    </row>
    <row r="285" spans="1:12" ht="23.25" customHeight="1" x14ac:dyDescent="0.25">
      <c r="A285" s="205" t="s">
        <v>90</v>
      </c>
      <c r="B285" s="206"/>
      <c r="C285" s="89" t="s">
        <v>70</v>
      </c>
      <c r="D285" s="89" t="s">
        <v>415</v>
      </c>
      <c r="E285" s="93" t="s">
        <v>416</v>
      </c>
      <c r="F285" s="93" t="s">
        <v>89</v>
      </c>
      <c r="G285" s="99">
        <v>10300000</v>
      </c>
      <c r="H285" s="165">
        <v>0</v>
      </c>
      <c r="I285" s="165">
        <v>11000000</v>
      </c>
      <c r="J285" s="165">
        <v>0</v>
      </c>
      <c r="K285" s="165">
        <v>11000000</v>
      </c>
      <c r="L285" s="107">
        <v>0</v>
      </c>
    </row>
    <row r="286" spans="1:12" ht="23.25" customHeight="1" x14ac:dyDescent="0.25">
      <c r="A286" s="205" t="s">
        <v>88</v>
      </c>
      <c r="B286" s="206"/>
      <c r="C286" s="89" t="s">
        <v>70</v>
      </c>
      <c r="D286" s="89" t="s">
        <v>415</v>
      </c>
      <c r="E286" s="93" t="s">
        <v>416</v>
      </c>
      <c r="F286" s="93" t="s">
        <v>87</v>
      </c>
      <c r="G286" s="99">
        <v>10300000</v>
      </c>
      <c r="H286" s="165">
        <v>0</v>
      </c>
      <c r="I286" s="165">
        <v>11000000</v>
      </c>
      <c r="J286" s="165">
        <v>0</v>
      </c>
      <c r="K286" s="165">
        <v>11000000</v>
      </c>
      <c r="L286" s="107">
        <v>0</v>
      </c>
    </row>
    <row r="287" spans="1:12" ht="23.25" customHeight="1" x14ac:dyDescent="0.25">
      <c r="A287" s="205" t="s">
        <v>80</v>
      </c>
      <c r="B287" s="206"/>
      <c r="C287" s="89" t="s">
        <v>70</v>
      </c>
      <c r="D287" s="89" t="s">
        <v>415</v>
      </c>
      <c r="E287" s="93" t="s">
        <v>416</v>
      </c>
      <c r="F287" s="93" t="s">
        <v>61</v>
      </c>
      <c r="G287" s="99">
        <v>23707800</v>
      </c>
      <c r="H287" s="165">
        <v>0</v>
      </c>
      <c r="I287" s="165">
        <v>31400000</v>
      </c>
      <c r="J287" s="165">
        <v>0</v>
      </c>
      <c r="K287" s="165">
        <v>31400000</v>
      </c>
      <c r="L287" s="107">
        <v>0</v>
      </c>
    </row>
    <row r="288" spans="1:12" ht="15" customHeight="1" x14ac:dyDescent="0.25">
      <c r="A288" s="205" t="s">
        <v>79</v>
      </c>
      <c r="B288" s="206"/>
      <c r="C288" s="89" t="s">
        <v>70</v>
      </c>
      <c r="D288" s="89" t="s">
        <v>415</v>
      </c>
      <c r="E288" s="93" t="s">
        <v>416</v>
      </c>
      <c r="F288" s="93" t="s">
        <v>75</v>
      </c>
      <c r="G288" s="99">
        <v>23707800</v>
      </c>
      <c r="H288" s="165">
        <v>0</v>
      </c>
      <c r="I288" s="165">
        <v>31400000</v>
      </c>
      <c r="J288" s="165">
        <v>0</v>
      </c>
      <c r="K288" s="165">
        <v>31400000</v>
      </c>
      <c r="L288" s="107">
        <v>0</v>
      </c>
    </row>
    <row r="289" spans="1:12" ht="34.5" customHeight="1" x14ac:dyDescent="0.25">
      <c r="A289" s="205" t="s">
        <v>598</v>
      </c>
      <c r="B289" s="206"/>
      <c r="C289" s="89" t="s">
        <v>70</v>
      </c>
      <c r="D289" s="89" t="s">
        <v>415</v>
      </c>
      <c r="E289" s="93" t="s">
        <v>599</v>
      </c>
      <c r="F289" s="94"/>
      <c r="G289" s="99">
        <v>39283000</v>
      </c>
      <c r="H289" s="165">
        <v>0</v>
      </c>
      <c r="I289" s="165">
        <v>39176000</v>
      </c>
      <c r="J289" s="165">
        <v>0</v>
      </c>
      <c r="K289" s="165">
        <v>39176000</v>
      </c>
      <c r="L289" s="107">
        <v>0</v>
      </c>
    </row>
    <row r="290" spans="1:12" ht="23.25" customHeight="1" x14ac:dyDescent="0.25">
      <c r="A290" s="205" t="s">
        <v>90</v>
      </c>
      <c r="B290" s="206"/>
      <c r="C290" s="89" t="s">
        <v>70</v>
      </c>
      <c r="D290" s="89" t="s">
        <v>415</v>
      </c>
      <c r="E290" s="93" t="s">
        <v>599</v>
      </c>
      <c r="F290" s="93" t="s">
        <v>89</v>
      </c>
      <c r="G290" s="99">
        <v>39283000</v>
      </c>
      <c r="H290" s="165">
        <v>0</v>
      </c>
      <c r="I290" s="165">
        <v>39176000</v>
      </c>
      <c r="J290" s="165">
        <v>0</v>
      </c>
      <c r="K290" s="165">
        <v>39176000</v>
      </c>
      <c r="L290" s="107">
        <v>0</v>
      </c>
    </row>
    <row r="291" spans="1:12" ht="23.25" customHeight="1" x14ac:dyDescent="0.25">
      <c r="A291" s="205" t="s">
        <v>88</v>
      </c>
      <c r="B291" s="206"/>
      <c r="C291" s="89" t="s">
        <v>70</v>
      </c>
      <c r="D291" s="89" t="s">
        <v>415</v>
      </c>
      <c r="E291" s="93" t="s">
        <v>599</v>
      </c>
      <c r="F291" s="93" t="s">
        <v>87</v>
      </c>
      <c r="G291" s="99">
        <v>39283000</v>
      </c>
      <c r="H291" s="165">
        <v>0</v>
      </c>
      <c r="I291" s="165">
        <v>39176000</v>
      </c>
      <c r="J291" s="165">
        <v>0</v>
      </c>
      <c r="K291" s="165">
        <v>39176000</v>
      </c>
      <c r="L291" s="107">
        <v>0</v>
      </c>
    </row>
    <row r="292" spans="1:12" ht="15" customHeight="1" x14ac:dyDescent="0.25">
      <c r="A292" s="268" t="s">
        <v>673</v>
      </c>
      <c r="B292" s="269"/>
      <c r="C292" s="111" t="s">
        <v>48</v>
      </c>
      <c r="D292" s="111"/>
      <c r="E292" s="111"/>
      <c r="F292" s="111"/>
      <c r="G292" s="112">
        <v>951382484</v>
      </c>
      <c r="H292" s="166">
        <v>4143000</v>
      </c>
      <c r="I292" s="166">
        <v>1032727414</v>
      </c>
      <c r="J292" s="166">
        <v>4143000</v>
      </c>
      <c r="K292" s="166">
        <v>928301014</v>
      </c>
      <c r="L292" s="109">
        <v>4143000</v>
      </c>
    </row>
    <row r="293" spans="1:12" ht="15" customHeight="1" x14ac:dyDescent="0.25">
      <c r="A293" s="205" t="s">
        <v>414</v>
      </c>
      <c r="B293" s="206"/>
      <c r="C293" s="89" t="s">
        <v>48</v>
      </c>
      <c r="D293" s="89" t="s">
        <v>40</v>
      </c>
      <c r="E293" s="90"/>
      <c r="F293" s="90"/>
      <c r="G293" s="99">
        <v>18219684</v>
      </c>
      <c r="H293" s="165">
        <v>0</v>
      </c>
      <c r="I293" s="165">
        <v>18219684</v>
      </c>
      <c r="J293" s="165">
        <v>0</v>
      </c>
      <c r="K293" s="165">
        <v>18219684</v>
      </c>
      <c r="L293" s="107">
        <v>0</v>
      </c>
    </row>
    <row r="294" spans="1:12" ht="23.25" customHeight="1" x14ac:dyDescent="0.25">
      <c r="A294" s="205" t="s">
        <v>117</v>
      </c>
      <c r="B294" s="206"/>
      <c r="C294" s="89" t="s">
        <v>48</v>
      </c>
      <c r="D294" s="89" t="s">
        <v>40</v>
      </c>
      <c r="E294" s="89" t="s">
        <v>116</v>
      </c>
      <c r="F294" s="89"/>
      <c r="G294" s="99">
        <v>13219684</v>
      </c>
      <c r="H294" s="165">
        <v>0</v>
      </c>
      <c r="I294" s="165">
        <v>13219684</v>
      </c>
      <c r="J294" s="165">
        <v>0</v>
      </c>
      <c r="K294" s="165">
        <v>13219684</v>
      </c>
      <c r="L294" s="107">
        <v>0</v>
      </c>
    </row>
    <row r="295" spans="1:12" ht="15" customHeight="1" x14ac:dyDescent="0.25">
      <c r="A295" s="205" t="s">
        <v>115</v>
      </c>
      <c r="B295" s="206"/>
      <c r="C295" s="89" t="s">
        <v>48</v>
      </c>
      <c r="D295" s="89" t="s">
        <v>40</v>
      </c>
      <c r="E295" s="93" t="s">
        <v>114</v>
      </c>
      <c r="F295" s="93"/>
      <c r="G295" s="99">
        <v>13219684</v>
      </c>
      <c r="H295" s="165">
        <v>0</v>
      </c>
      <c r="I295" s="165">
        <v>13219684</v>
      </c>
      <c r="J295" s="165">
        <v>0</v>
      </c>
      <c r="K295" s="165">
        <v>13219684</v>
      </c>
      <c r="L295" s="107">
        <v>0</v>
      </c>
    </row>
    <row r="296" spans="1:12" ht="23.25" customHeight="1" x14ac:dyDescent="0.25">
      <c r="A296" s="205" t="s">
        <v>113</v>
      </c>
      <c r="B296" s="206"/>
      <c r="C296" s="89" t="s">
        <v>48</v>
      </c>
      <c r="D296" s="89" t="s">
        <v>40</v>
      </c>
      <c r="E296" s="93" t="s">
        <v>112</v>
      </c>
      <c r="F296" s="94"/>
      <c r="G296" s="99">
        <v>13219684</v>
      </c>
      <c r="H296" s="165">
        <v>0</v>
      </c>
      <c r="I296" s="165">
        <v>13219684</v>
      </c>
      <c r="J296" s="165">
        <v>0</v>
      </c>
      <c r="K296" s="165">
        <v>13219684</v>
      </c>
      <c r="L296" s="107">
        <v>0</v>
      </c>
    </row>
    <row r="297" spans="1:12" ht="34.5" customHeight="1" x14ac:dyDescent="0.25">
      <c r="A297" s="205" t="s">
        <v>733</v>
      </c>
      <c r="B297" s="206"/>
      <c r="C297" s="89" t="s">
        <v>48</v>
      </c>
      <c r="D297" s="89" t="s">
        <v>40</v>
      </c>
      <c r="E297" s="93" t="s">
        <v>734</v>
      </c>
      <c r="F297" s="94"/>
      <c r="G297" s="99">
        <v>13219684</v>
      </c>
      <c r="H297" s="165">
        <v>0</v>
      </c>
      <c r="I297" s="165">
        <v>13219684</v>
      </c>
      <c r="J297" s="165">
        <v>0</v>
      </c>
      <c r="K297" s="165">
        <v>13219684</v>
      </c>
      <c r="L297" s="107">
        <v>0</v>
      </c>
    </row>
    <row r="298" spans="1:12" ht="45.75" customHeight="1" x14ac:dyDescent="0.25">
      <c r="A298" s="205" t="s">
        <v>94</v>
      </c>
      <c r="B298" s="206"/>
      <c r="C298" s="89" t="s">
        <v>48</v>
      </c>
      <c r="D298" s="89" t="s">
        <v>40</v>
      </c>
      <c r="E298" s="93" t="s">
        <v>734</v>
      </c>
      <c r="F298" s="93" t="s">
        <v>93</v>
      </c>
      <c r="G298" s="99">
        <v>13114684</v>
      </c>
      <c r="H298" s="165">
        <v>0</v>
      </c>
      <c r="I298" s="165">
        <v>13114684</v>
      </c>
      <c r="J298" s="165">
        <v>0</v>
      </c>
      <c r="K298" s="165">
        <v>13114684</v>
      </c>
      <c r="L298" s="107">
        <v>0</v>
      </c>
    </row>
    <row r="299" spans="1:12" ht="15" customHeight="1" x14ac:dyDescent="0.25">
      <c r="A299" s="205" t="s">
        <v>92</v>
      </c>
      <c r="B299" s="206"/>
      <c r="C299" s="89" t="s">
        <v>48</v>
      </c>
      <c r="D299" s="89" t="s">
        <v>40</v>
      </c>
      <c r="E299" s="93" t="s">
        <v>734</v>
      </c>
      <c r="F299" s="93" t="s">
        <v>91</v>
      </c>
      <c r="G299" s="99">
        <v>13114684</v>
      </c>
      <c r="H299" s="165">
        <v>0</v>
      </c>
      <c r="I299" s="165">
        <v>13114684</v>
      </c>
      <c r="J299" s="165">
        <v>0</v>
      </c>
      <c r="K299" s="165">
        <v>13114684</v>
      </c>
      <c r="L299" s="107">
        <v>0</v>
      </c>
    </row>
    <row r="300" spans="1:12" ht="23.25" customHeight="1" x14ac:dyDescent="0.25">
      <c r="A300" s="205" t="s">
        <v>90</v>
      </c>
      <c r="B300" s="206"/>
      <c r="C300" s="89" t="s">
        <v>48</v>
      </c>
      <c r="D300" s="89" t="s">
        <v>40</v>
      </c>
      <c r="E300" s="93" t="s">
        <v>734</v>
      </c>
      <c r="F300" s="93" t="s">
        <v>89</v>
      </c>
      <c r="G300" s="99">
        <v>105000</v>
      </c>
      <c r="H300" s="165">
        <v>0</v>
      </c>
      <c r="I300" s="165">
        <v>105000</v>
      </c>
      <c r="J300" s="165">
        <v>0</v>
      </c>
      <c r="K300" s="165">
        <v>105000</v>
      </c>
      <c r="L300" s="107">
        <v>0</v>
      </c>
    </row>
    <row r="301" spans="1:12" ht="23.25" customHeight="1" x14ac:dyDescent="0.25">
      <c r="A301" s="205" t="s">
        <v>88</v>
      </c>
      <c r="B301" s="206"/>
      <c r="C301" s="89" t="s">
        <v>48</v>
      </c>
      <c r="D301" s="89" t="s">
        <v>40</v>
      </c>
      <c r="E301" s="93" t="s">
        <v>734</v>
      </c>
      <c r="F301" s="93" t="s">
        <v>87</v>
      </c>
      <c r="G301" s="99">
        <v>105000</v>
      </c>
      <c r="H301" s="165">
        <v>0</v>
      </c>
      <c r="I301" s="165">
        <v>105000</v>
      </c>
      <c r="J301" s="165">
        <v>0</v>
      </c>
      <c r="K301" s="165">
        <v>105000</v>
      </c>
      <c r="L301" s="107">
        <v>0</v>
      </c>
    </row>
    <row r="302" spans="1:12" ht="34.5" customHeight="1" x14ac:dyDescent="0.25">
      <c r="A302" s="205" t="s">
        <v>158</v>
      </c>
      <c r="B302" s="206"/>
      <c r="C302" s="89" t="s">
        <v>48</v>
      </c>
      <c r="D302" s="89" t="s">
        <v>40</v>
      </c>
      <c r="E302" s="89" t="s">
        <v>157</v>
      </c>
      <c r="F302" s="89"/>
      <c r="G302" s="99">
        <v>5000000</v>
      </c>
      <c r="H302" s="165">
        <v>0</v>
      </c>
      <c r="I302" s="165">
        <v>5000000</v>
      </c>
      <c r="J302" s="165">
        <v>0</v>
      </c>
      <c r="K302" s="165">
        <v>5000000</v>
      </c>
      <c r="L302" s="107">
        <v>0</v>
      </c>
    </row>
    <row r="303" spans="1:12" ht="15" customHeight="1" x14ac:dyDescent="0.25">
      <c r="A303" s="205" t="s">
        <v>156</v>
      </c>
      <c r="B303" s="206"/>
      <c r="C303" s="89" t="s">
        <v>48</v>
      </c>
      <c r="D303" s="89" t="s">
        <v>40</v>
      </c>
      <c r="E303" s="93" t="s">
        <v>155</v>
      </c>
      <c r="F303" s="93"/>
      <c r="G303" s="99">
        <v>5000000</v>
      </c>
      <c r="H303" s="165">
        <v>0</v>
      </c>
      <c r="I303" s="165">
        <v>5000000</v>
      </c>
      <c r="J303" s="165">
        <v>0</v>
      </c>
      <c r="K303" s="165">
        <v>5000000</v>
      </c>
      <c r="L303" s="107">
        <v>0</v>
      </c>
    </row>
    <row r="304" spans="1:12" ht="68.25" customHeight="1" x14ac:dyDescent="0.25">
      <c r="A304" s="205" t="s">
        <v>765</v>
      </c>
      <c r="B304" s="206"/>
      <c r="C304" s="89" t="s">
        <v>48</v>
      </c>
      <c r="D304" s="89" t="s">
        <v>40</v>
      </c>
      <c r="E304" s="93" t="s">
        <v>766</v>
      </c>
      <c r="F304" s="94"/>
      <c r="G304" s="99">
        <v>5000000</v>
      </c>
      <c r="H304" s="165">
        <v>0</v>
      </c>
      <c r="I304" s="165">
        <v>5000000</v>
      </c>
      <c r="J304" s="165">
        <v>0</v>
      </c>
      <c r="K304" s="165">
        <v>5000000</v>
      </c>
      <c r="L304" s="107">
        <v>0</v>
      </c>
    </row>
    <row r="305" spans="1:12" ht="34.5" customHeight="1" x14ac:dyDescent="0.25">
      <c r="A305" s="205" t="s">
        <v>767</v>
      </c>
      <c r="B305" s="206"/>
      <c r="C305" s="89" t="s">
        <v>48</v>
      </c>
      <c r="D305" s="89" t="s">
        <v>40</v>
      </c>
      <c r="E305" s="93" t="s">
        <v>768</v>
      </c>
      <c r="F305" s="94"/>
      <c r="G305" s="99">
        <v>5000000</v>
      </c>
      <c r="H305" s="165">
        <v>0</v>
      </c>
      <c r="I305" s="165">
        <v>5000000</v>
      </c>
      <c r="J305" s="165">
        <v>0</v>
      </c>
      <c r="K305" s="165">
        <v>5000000</v>
      </c>
      <c r="L305" s="107">
        <v>0</v>
      </c>
    </row>
    <row r="306" spans="1:12" ht="23.25" customHeight="1" x14ac:dyDescent="0.25">
      <c r="A306" s="205" t="s">
        <v>90</v>
      </c>
      <c r="B306" s="206"/>
      <c r="C306" s="89" t="s">
        <v>48</v>
      </c>
      <c r="D306" s="89" t="s">
        <v>40</v>
      </c>
      <c r="E306" s="93" t="s">
        <v>768</v>
      </c>
      <c r="F306" s="93" t="s">
        <v>89</v>
      </c>
      <c r="G306" s="99">
        <v>5000000</v>
      </c>
      <c r="H306" s="165">
        <v>0</v>
      </c>
      <c r="I306" s="165">
        <v>5000000</v>
      </c>
      <c r="J306" s="165">
        <v>0</v>
      </c>
      <c r="K306" s="165">
        <v>5000000</v>
      </c>
      <c r="L306" s="107">
        <v>0</v>
      </c>
    </row>
    <row r="307" spans="1:12" ht="23.25" customHeight="1" x14ac:dyDescent="0.25">
      <c r="A307" s="205" t="s">
        <v>88</v>
      </c>
      <c r="B307" s="206"/>
      <c r="C307" s="89" t="s">
        <v>48</v>
      </c>
      <c r="D307" s="89" t="s">
        <v>40</v>
      </c>
      <c r="E307" s="93" t="s">
        <v>768</v>
      </c>
      <c r="F307" s="93" t="s">
        <v>87</v>
      </c>
      <c r="G307" s="99">
        <v>5000000</v>
      </c>
      <c r="H307" s="165">
        <v>0</v>
      </c>
      <c r="I307" s="165">
        <v>5000000</v>
      </c>
      <c r="J307" s="165">
        <v>0</v>
      </c>
      <c r="K307" s="165">
        <v>5000000</v>
      </c>
      <c r="L307" s="107">
        <v>0</v>
      </c>
    </row>
    <row r="308" spans="1:12" ht="15" customHeight="1" x14ac:dyDescent="0.25">
      <c r="A308" s="205" t="s">
        <v>413</v>
      </c>
      <c r="B308" s="206"/>
      <c r="C308" s="89" t="s">
        <v>48</v>
      </c>
      <c r="D308" s="89" t="s">
        <v>54</v>
      </c>
      <c r="E308" s="90"/>
      <c r="F308" s="90"/>
      <c r="G308" s="99">
        <v>3150000</v>
      </c>
      <c r="H308" s="165">
        <v>0</v>
      </c>
      <c r="I308" s="165">
        <v>3150000</v>
      </c>
      <c r="J308" s="165">
        <v>0</v>
      </c>
      <c r="K308" s="165">
        <v>3150000</v>
      </c>
      <c r="L308" s="107">
        <v>0</v>
      </c>
    </row>
    <row r="309" spans="1:12" ht="15" customHeight="1" x14ac:dyDescent="0.25">
      <c r="A309" s="205" t="s">
        <v>412</v>
      </c>
      <c r="B309" s="206"/>
      <c r="C309" s="89" t="s">
        <v>48</v>
      </c>
      <c r="D309" s="89" t="s">
        <v>54</v>
      </c>
      <c r="E309" s="89" t="s">
        <v>411</v>
      </c>
      <c r="F309" s="89"/>
      <c r="G309" s="99">
        <v>3150000</v>
      </c>
      <c r="H309" s="165">
        <v>0</v>
      </c>
      <c r="I309" s="165">
        <v>3150000</v>
      </c>
      <c r="J309" s="165">
        <v>0</v>
      </c>
      <c r="K309" s="165">
        <v>3150000</v>
      </c>
      <c r="L309" s="107">
        <v>0</v>
      </c>
    </row>
    <row r="310" spans="1:12" ht="23.25" customHeight="1" x14ac:dyDescent="0.25">
      <c r="A310" s="205" t="s">
        <v>769</v>
      </c>
      <c r="B310" s="206"/>
      <c r="C310" s="89" t="s">
        <v>48</v>
      </c>
      <c r="D310" s="89" t="s">
        <v>54</v>
      </c>
      <c r="E310" s="93" t="s">
        <v>410</v>
      </c>
      <c r="F310" s="93"/>
      <c r="G310" s="99">
        <v>3000000</v>
      </c>
      <c r="H310" s="165">
        <v>0</v>
      </c>
      <c r="I310" s="165">
        <v>3000000</v>
      </c>
      <c r="J310" s="165">
        <v>0</v>
      </c>
      <c r="K310" s="165">
        <v>3000000</v>
      </c>
      <c r="L310" s="107">
        <v>0</v>
      </c>
    </row>
    <row r="311" spans="1:12" ht="23.25" customHeight="1" x14ac:dyDescent="0.25">
      <c r="A311" s="205" t="s">
        <v>617</v>
      </c>
      <c r="B311" s="206"/>
      <c r="C311" s="89" t="s">
        <v>48</v>
      </c>
      <c r="D311" s="89" t="s">
        <v>54</v>
      </c>
      <c r="E311" s="93" t="s">
        <v>409</v>
      </c>
      <c r="F311" s="94"/>
      <c r="G311" s="99">
        <v>3000000</v>
      </c>
      <c r="H311" s="165">
        <v>0</v>
      </c>
      <c r="I311" s="165">
        <v>3000000</v>
      </c>
      <c r="J311" s="165">
        <v>0</v>
      </c>
      <c r="K311" s="165">
        <v>3000000</v>
      </c>
      <c r="L311" s="107">
        <v>0</v>
      </c>
    </row>
    <row r="312" spans="1:12" ht="23.25" customHeight="1" x14ac:dyDescent="0.25">
      <c r="A312" s="205" t="s">
        <v>408</v>
      </c>
      <c r="B312" s="206"/>
      <c r="C312" s="89" t="s">
        <v>48</v>
      </c>
      <c r="D312" s="89" t="s">
        <v>54</v>
      </c>
      <c r="E312" s="93" t="s">
        <v>407</v>
      </c>
      <c r="F312" s="94"/>
      <c r="G312" s="99">
        <v>3000000</v>
      </c>
      <c r="H312" s="165">
        <v>0</v>
      </c>
      <c r="I312" s="165">
        <v>3000000</v>
      </c>
      <c r="J312" s="165">
        <v>0</v>
      </c>
      <c r="K312" s="165">
        <v>3000000</v>
      </c>
      <c r="L312" s="107">
        <v>0</v>
      </c>
    </row>
    <row r="313" spans="1:12" ht="23.25" customHeight="1" x14ac:dyDescent="0.25">
      <c r="A313" s="205" t="s">
        <v>90</v>
      </c>
      <c r="B313" s="206"/>
      <c r="C313" s="89" t="s">
        <v>48</v>
      </c>
      <c r="D313" s="89" t="s">
        <v>54</v>
      </c>
      <c r="E313" s="93" t="s">
        <v>407</v>
      </c>
      <c r="F313" s="93" t="s">
        <v>89</v>
      </c>
      <c r="G313" s="99">
        <v>3000000</v>
      </c>
      <c r="H313" s="165">
        <v>0</v>
      </c>
      <c r="I313" s="165">
        <v>3000000</v>
      </c>
      <c r="J313" s="165">
        <v>0</v>
      </c>
      <c r="K313" s="165">
        <v>3000000</v>
      </c>
      <c r="L313" s="107">
        <v>0</v>
      </c>
    </row>
    <row r="314" spans="1:12" ht="23.25" customHeight="1" x14ac:dyDescent="0.25">
      <c r="A314" s="205" t="s">
        <v>88</v>
      </c>
      <c r="B314" s="206"/>
      <c r="C314" s="89" t="s">
        <v>48</v>
      </c>
      <c r="D314" s="89" t="s">
        <v>54</v>
      </c>
      <c r="E314" s="93" t="s">
        <v>407</v>
      </c>
      <c r="F314" s="93" t="s">
        <v>87</v>
      </c>
      <c r="G314" s="99">
        <v>3000000</v>
      </c>
      <c r="H314" s="165">
        <v>0</v>
      </c>
      <c r="I314" s="165">
        <v>3000000</v>
      </c>
      <c r="J314" s="165">
        <v>0</v>
      </c>
      <c r="K314" s="165">
        <v>3000000</v>
      </c>
      <c r="L314" s="107">
        <v>0</v>
      </c>
    </row>
    <row r="315" spans="1:12" ht="34.5" customHeight="1" x14ac:dyDescent="0.25">
      <c r="A315" s="205" t="s">
        <v>715</v>
      </c>
      <c r="B315" s="206"/>
      <c r="C315" s="89" t="s">
        <v>48</v>
      </c>
      <c r="D315" s="89" t="s">
        <v>54</v>
      </c>
      <c r="E315" s="93" t="s">
        <v>406</v>
      </c>
      <c r="F315" s="93"/>
      <c r="G315" s="99">
        <v>150000</v>
      </c>
      <c r="H315" s="165">
        <v>0</v>
      </c>
      <c r="I315" s="165">
        <v>150000</v>
      </c>
      <c r="J315" s="165">
        <v>0</v>
      </c>
      <c r="K315" s="165">
        <v>150000</v>
      </c>
      <c r="L315" s="107">
        <v>0</v>
      </c>
    </row>
    <row r="316" spans="1:12" ht="23.25" customHeight="1" x14ac:dyDescent="0.25">
      <c r="A316" s="205" t="s">
        <v>716</v>
      </c>
      <c r="B316" s="206"/>
      <c r="C316" s="89" t="s">
        <v>48</v>
      </c>
      <c r="D316" s="89" t="s">
        <v>54</v>
      </c>
      <c r="E316" s="93" t="s">
        <v>405</v>
      </c>
      <c r="F316" s="94"/>
      <c r="G316" s="99">
        <v>150000</v>
      </c>
      <c r="H316" s="165">
        <v>0</v>
      </c>
      <c r="I316" s="165">
        <v>150000</v>
      </c>
      <c r="J316" s="165">
        <v>0</v>
      </c>
      <c r="K316" s="165">
        <v>150000</v>
      </c>
      <c r="L316" s="107">
        <v>0</v>
      </c>
    </row>
    <row r="317" spans="1:12" ht="45.75" customHeight="1" x14ac:dyDescent="0.25">
      <c r="A317" s="205" t="s">
        <v>770</v>
      </c>
      <c r="B317" s="206"/>
      <c r="C317" s="89" t="s">
        <v>48</v>
      </c>
      <c r="D317" s="89" t="s">
        <v>54</v>
      </c>
      <c r="E317" s="93" t="s">
        <v>600</v>
      </c>
      <c r="F317" s="94"/>
      <c r="G317" s="99">
        <v>150000</v>
      </c>
      <c r="H317" s="165">
        <v>0</v>
      </c>
      <c r="I317" s="165">
        <v>150000</v>
      </c>
      <c r="J317" s="165">
        <v>0</v>
      </c>
      <c r="K317" s="165">
        <v>150000</v>
      </c>
      <c r="L317" s="107">
        <v>0</v>
      </c>
    </row>
    <row r="318" spans="1:12" ht="23.25" customHeight="1" x14ac:dyDescent="0.25">
      <c r="A318" s="205" t="s">
        <v>90</v>
      </c>
      <c r="B318" s="206"/>
      <c r="C318" s="89" t="s">
        <v>48</v>
      </c>
      <c r="D318" s="89" t="s">
        <v>54</v>
      </c>
      <c r="E318" s="93" t="s">
        <v>600</v>
      </c>
      <c r="F318" s="93" t="s">
        <v>89</v>
      </c>
      <c r="G318" s="99">
        <v>150000</v>
      </c>
      <c r="H318" s="165">
        <v>0</v>
      </c>
      <c r="I318" s="165">
        <v>150000</v>
      </c>
      <c r="J318" s="165">
        <v>0</v>
      </c>
      <c r="K318" s="165">
        <v>150000</v>
      </c>
      <c r="L318" s="107">
        <v>0</v>
      </c>
    </row>
    <row r="319" spans="1:12" ht="23.25" customHeight="1" x14ac:dyDescent="0.25">
      <c r="A319" s="205" t="s">
        <v>88</v>
      </c>
      <c r="B319" s="206"/>
      <c r="C319" s="89" t="s">
        <v>48</v>
      </c>
      <c r="D319" s="89" t="s">
        <v>54</v>
      </c>
      <c r="E319" s="93" t="s">
        <v>600</v>
      </c>
      <c r="F319" s="93" t="s">
        <v>87</v>
      </c>
      <c r="G319" s="99">
        <v>150000</v>
      </c>
      <c r="H319" s="165">
        <v>0</v>
      </c>
      <c r="I319" s="165">
        <v>150000</v>
      </c>
      <c r="J319" s="165">
        <v>0</v>
      </c>
      <c r="K319" s="165">
        <v>150000</v>
      </c>
      <c r="L319" s="107">
        <v>0</v>
      </c>
    </row>
    <row r="320" spans="1:12" ht="15" customHeight="1" x14ac:dyDescent="0.25">
      <c r="A320" s="205" t="s">
        <v>403</v>
      </c>
      <c r="B320" s="206"/>
      <c r="C320" s="89" t="s">
        <v>48</v>
      </c>
      <c r="D320" s="89" t="s">
        <v>120</v>
      </c>
      <c r="E320" s="90"/>
      <c r="F320" s="90"/>
      <c r="G320" s="99">
        <v>57759200</v>
      </c>
      <c r="H320" s="165">
        <v>0</v>
      </c>
      <c r="I320" s="165">
        <v>54702300</v>
      </c>
      <c r="J320" s="165">
        <v>0</v>
      </c>
      <c r="K320" s="165">
        <v>52335900</v>
      </c>
      <c r="L320" s="107">
        <v>0</v>
      </c>
    </row>
    <row r="321" spans="1:12" ht="23.25" customHeight="1" x14ac:dyDescent="0.25">
      <c r="A321" s="205" t="s">
        <v>394</v>
      </c>
      <c r="B321" s="206"/>
      <c r="C321" s="89" t="s">
        <v>48</v>
      </c>
      <c r="D321" s="89" t="s">
        <v>120</v>
      </c>
      <c r="E321" s="89" t="s">
        <v>393</v>
      </c>
      <c r="F321" s="89"/>
      <c r="G321" s="99">
        <v>57759200</v>
      </c>
      <c r="H321" s="165">
        <v>0</v>
      </c>
      <c r="I321" s="165">
        <v>54702300</v>
      </c>
      <c r="J321" s="165">
        <v>0</v>
      </c>
      <c r="K321" s="165">
        <v>52335900</v>
      </c>
      <c r="L321" s="107">
        <v>0</v>
      </c>
    </row>
    <row r="322" spans="1:12" ht="15" customHeight="1" x14ac:dyDescent="0.25">
      <c r="A322" s="205" t="s">
        <v>402</v>
      </c>
      <c r="B322" s="206"/>
      <c r="C322" s="89" t="s">
        <v>48</v>
      </c>
      <c r="D322" s="89" t="s">
        <v>120</v>
      </c>
      <c r="E322" s="93" t="s">
        <v>401</v>
      </c>
      <c r="F322" s="93"/>
      <c r="G322" s="99">
        <v>57759200</v>
      </c>
      <c r="H322" s="165">
        <v>0</v>
      </c>
      <c r="I322" s="165">
        <v>54702300</v>
      </c>
      <c r="J322" s="165">
        <v>0</v>
      </c>
      <c r="K322" s="165">
        <v>52335900</v>
      </c>
      <c r="L322" s="107">
        <v>0</v>
      </c>
    </row>
    <row r="323" spans="1:12" ht="23.25" customHeight="1" x14ac:dyDescent="0.25">
      <c r="A323" s="205" t="s">
        <v>618</v>
      </c>
      <c r="B323" s="206"/>
      <c r="C323" s="89" t="s">
        <v>48</v>
      </c>
      <c r="D323" s="89" t="s">
        <v>120</v>
      </c>
      <c r="E323" s="93" t="s">
        <v>400</v>
      </c>
      <c r="F323" s="94"/>
      <c r="G323" s="99">
        <v>57759200</v>
      </c>
      <c r="H323" s="165">
        <v>0</v>
      </c>
      <c r="I323" s="165">
        <v>54702300</v>
      </c>
      <c r="J323" s="165">
        <v>0</v>
      </c>
      <c r="K323" s="165">
        <v>52335900</v>
      </c>
      <c r="L323" s="107">
        <v>0</v>
      </c>
    </row>
    <row r="324" spans="1:12" ht="45.75" customHeight="1" x14ac:dyDescent="0.25">
      <c r="A324" s="205" t="s">
        <v>399</v>
      </c>
      <c r="B324" s="206"/>
      <c r="C324" s="89" t="s">
        <v>48</v>
      </c>
      <c r="D324" s="89" t="s">
        <v>120</v>
      </c>
      <c r="E324" s="93" t="s">
        <v>398</v>
      </c>
      <c r="F324" s="94"/>
      <c r="G324" s="99">
        <v>7000000</v>
      </c>
      <c r="H324" s="165">
        <v>0</v>
      </c>
      <c r="I324" s="165">
        <v>7000000</v>
      </c>
      <c r="J324" s="165">
        <v>0</v>
      </c>
      <c r="K324" s="165">
        <v>7000000</v>
      </c>
      <c r="L324" s="107">
        <v>0</v>
      </c>
    </row>
    <row r="325" spans="1:12" ht="23.25" customHeight="1" x14ac:dyDescent="0.25">
      <c r="A325" s="205" t="s">
        <v>90</v>
      </c>
      <c r="B325" s="206"/>
      <c r="C325" s="89" t="s">
        <v>48</v>
      </c>
      <c r="D325" s="89" t="s">
        <v>120</v>
      </c>
      <c r="E325" s="93" t="s">
        <v>398</v>
      </c>
      <c r="F325" s="93" t="s">
        <v>89</v>
      </c>
      <c r="G325" s="99">
        <v>7000000</v>
      </c>
      <c r="H325" s="165">
        <v>0</v>
      </c>
      <c r="I325" s="165">
        <v>7000000</v>
      </c>
      <c r="J325" s="165">
        <v>0</v>
      </c>
      <c r="K325" s="165">
        <v>7000000</v>
      </c>
      <c r="L325" s="107">
        <v>0</v>
      </c>
    </row>
    <row r="326" spans="1:12" ht="23.25" customHeight="1" x14ac:dyDescent="0.25">
      <c r="A326" s="205" t="s">
        <v>88</v>
      </c>
      <c r="B326" s="206"/>
      <c r="C326" s="89" t="s">
        <v>48</v>
      </c>
      <c r="D326" s="89" t="s">
        <v>120</v>
      </c>
      <c r="E326" s="93" t="s">
        <v>398</v>
      </c>
      <c r="F326" s="93" t="s">
        <v>87</v>
      </c>
      <c r="G326" s="99">
        <v>7000000</v>
      </c>
      <c r="H326" s="165">
        <v>0</v>
      </c>
      <c r="I326" s="165">
        <v>7000000</v>
      </c>
      <c r="J326" s="165">
        <v>0</v>
      </c>
      <c r="K326" s="165">
        <v>7000000</v>
      </c>
      <c r="L326" s="107">
        <v>0</v>
      </c>
    </row>
    <row r="327" spans="1:12" ht="45.75" customHeight="1" x14ac:dyDescent="0.25">
      <c r="A327" s="205" t="s">
        <v>601</v>
      </c>
      <c r="B327" s="206"/>
      <c r="C327" s="89" t="s">
        <v>48</v>
      </c>
      <c r="D327" s="89" t="s">
        <v>120</v>
      </c>
      <c r="E327" s="93" t="s">
        <v>602</v>
      </c>
      <c r="F327" s="94"/>
      <c r="G327" s="99">
        <v>36594200</v>
      </c>
      <c r="H327" s="165">
        <v>0</v>
      </c>
      <c r="I327" s="165">
        <v>40413300</v>
      </c>
      <c r="J327" s="165">
        <v>0</v>
      </c>
      <c r="K327" s="165">
        <v>43948900</v>
      </c>
      <c r="L327" s="107">
        <v>0</v>
      </c>
    </row>
    <row r="328" spans="1:12" ht="23.25" customHeight="1" x14ac:dyDescent="0.25">
      <c r="A328" s="205" t="s">
        <v>90</v>
      </c>
      <c r="B328" s="206"/>
      <c r="C328" s="89" t="s">
        <v>48</v>
      </c>
      <c r="D328" s="89" t="s">
        <v>120</v>
      </c>
      <c r="E328" s="93" t="s">
        <v>602</v>
      </c>
      <c r="F328" s="93" t="s">
        <v>89</v>
      </c>
      <c r="G328" s="99">
        <v>36594200</v>
      </c>
      <c r="H328" s="165">
        <v>0</v>
      </c>
      <c r="I328" s="165">
        <v>40413300</v>
      </c>
      <c r="J328" s="165">
        <v>0</v>
      </c>
      <c r="K328" s="165">
        <v>43948900</v>
      </c>
      <c r="L328" s="107">
        <v>0</v>
      </c>
    </row>
    <row r="329" spans="1:12" ht="23.25" customHeight="1" x14ac:dyDescent="0.25">
      <c r="A329" s="205" t="s">
        <v>88</v>
      </c>
      <c r="B329" s="206"/>
      <c r="C329" s="89" t="s">
        <v>48</v>
      </c>
      <c r="D329" s="89" t="s">
        <v>120</v>
      </c>
      <c r="E329" s="93" t="s">
        <v>602</v>
      </c>
      <c r="F329" s="93" t="s">
        <v>87</v>
      </c>
      <c r="G329" s="99">
        <v>36594200</v>
      </c>
      <c r="H329" s="165">
        <v>0</v>
      </c>
      <c r="I329" s="165">
        <v>40413300</v>
      </c>
      <c r="J329" s="165">
        <v>0</v>
      </c>
      <c r="K329" s="165">
        <v>43948900</v>
      </c>
      <c r="L329" s="107">
        <v>0</v>
      </c>
    </row>
    <row r="330" spans="1:12" ht="34.5" customHeight="1" x14ac:dyDescent="0.25">
      <c r="A330" s="205" t="s">
        <v>397</v>
      </c>
      <c r="B330" s="206"/>
      <c r="C330" s="89" t="s">
        <v>48</v>
      </c>
      <c r="D330" s="89" t="s">
        <v>120</v>
      </c>
      <c r="E330" s="93" t="s">
        <v>396</v>
      </c>
      <c r="F330" s="94"/>
      <c r="G330" s="99">
        <v>14165000</v>
      </c>
      <c r="H330" s="165">
        <v>0</v>
      </c>
      <c r="I330" s="165">
        <v>7289000</v>
      </c>
      <c r="J330" s="165">
        <v>0</v>
      </c>
      <c r="K330" s="165">
        <v>1387000</v>
      </c>
      <c r="L330" s="107">
        <v>0</v>
      </c>
    </row>
    <row r="331" spans="1:12" ht="23.25" customHeight="1" x14ac:dyDescent="0.25">
      <c r="A331" s="205" t="s">
        <v>90</v>
      </c>
      <c r="B331" s="206"/>
      <c r="C331" s="89" t="s">
        <v>48</v>
      </c>
      <c r="D331" s="89" t="s">
        <v>120</v>
      </c>
      <c r="E331" s="93" t="s">
        <v>396</v>
      </c>
      <c r="F331" s="93" t="s">
        <v>89</v>
      </c>
      <c r="G331" s="99">
        <v>14165000</v>
      </c>
      <c r="H331" s="165">
        <v>0</v>
      </c>
      <c r="I331" s="165">
        <v>7289000</v>
      </c>
      <c r="J331" s="165">
        <v>0</v>
      </c>
      <c r="K331" s="165">
        <v>1387000</v>
      </c>
      <c r="L331" s="107">
        <v>0</v>
      </c>
    </row>
    <row r="332" spans="1:12" ht="23.25" customHeight="1" x14ac:dyDescent="0.25">
      <c r="A332" s="205" t="s">
        <v>88</v>
      </c>
      <c r="B332" s="206"/>
      <c r="C332" s="89" t="s">
        <v>48</v>
      </c>
      <c r="D332" s="89" t="s">
        <v>120</v>
      </c>
      <c r="E332" s="93" t="s">
        <v>396</v>
      </c>
      <c r="F332" s="93" t="s">
        <v>87</v>
      </c>
      <c r="G332" s="99">
        <v>14165000</v>
      </c>
      <c r="H332" s="165">
        <v>0</v>
      </c>
      <c r="I332" s="165">
        <v>7289000</v>
      </c>
      <c r="J332" s="165">
        <v>0</v>
      </c>
      <c r="K332" s="165">
        <v>1387000</v>
      </c>
      <c r="L332" s="107">
        <v>0</v>
      </c>
    </row>
    <row r="333" spans="1:12" ht="15" customHeight="1" x14ac:dyDescent="0.25">
      <c r="A333" s="205" t="s">
        <v>395</v>
      </c>
      <c r="B333" s="206"/>
      <c r="C333" s="89" t="s">
        <v>48</v>
      </c>
      <c r="D333" s="89" t="s">
        <v>170</v>
      </c>
      <c r="E333" s="90"/>
      <c r="F333" s="90"/>
      <c r="G333" s="99">
        <v>817560000</v>
      </c>
      <c r="H333" s="165">
        <v>0</v>
      </c>
      <c r="I333" s="165">
        <v>886012830</v>
      </c>
      <c r="J333" s="165">
        <v>0</v>
      </c>
      <c r="K333" s="165">
        <v>782896830</v>
      </c>
      <c r="L333" s="107">
        <v>0</v>
      </c>
    </row>
    <row r="334" spans="1:12" ht="23.25" customHeight="1" x14ac:dyDescent="0.25">
      <c r="A334" s="205" t="s">
        <v>394</v>
      </c>
      <c r="B334" s="206"/>
      <c r="C334" s="89" t="s">
        <v>48</v>
      </c>
      <c r="D334" s="89" t="s">
        <v>170</v>
      </c>
      <c r="E334" s="89" t="s">
        <v>393</v>
      </c>
      <c r="F334" s="89"/>
      <c r="G334" s="99">
        <v>817560000</v>
      </c>
      <c r="H334" s="165">
        <v>0</v>
      </c>
      <c r="I334" s="165">
        <v>864367500</v>
      </c>
      <c r="J334" s="165">
        <v>0</v>
      </c>
      <c r="K334" s="165">
        <v>761251500</v>
      </c>
      <c r="L334" s="107">
        <v>0</v>
      </c>
    </row>
    <row r="335" spans="1:12" ht="15" customHeight="1" x14ac:dyDescent="0.25">
      <c r="A335" s="205" t="s">
        <v>392</v>
      </c>
      <c r="B335" s="206"/>
      <c r="C335" s="89" t="s">
        <v>48</v>
      </c>
      <c r="D335" s="89" t="s">
        <v>170</v>
      </c>
      <c r="E335" s="93" t="s">
        <v>391</v>
      </c>
      <c r="F335" s="93"/>
      <c r="G335" s="99">
        <v>779572300</v>
      </c>
      <c r="H335" s="165">
        <v>0</v>
      </c>
      <c r="I335" s="165">
        <v>826379800</v>
      </c>
      <c r="J335" s="165">
        <v>0</v>
      </c>
      <c r="K335" s="165">
        <v>723263800</v>
      </c>
      <c r="L335" s="107">
        <v>0</v>
      </c>
    </row>
    <row r="336" spans="1:12" ht="23.25" customHeight="1" x14ac:dyDescent="0.25">
      <c r="A336" s="205" t="s">
        <v>674</v>
      </c>
      <c r="B336" s="206"/>
      <c r="C336" s="89" t="s">
        <v>48</v>
      </c>
      <c r="D336" s="89" t="s">
        <v>170</v>
      </c>
      <c r="E336" s="93" t="s">
        <v>675</v>
      </c>
      <c r="F336" s="94"/>
      <c r="G336" s="99">
        <v>25845500</v>
      </c>
      <c r="H336" s="165">
        <v>0</v>
      </c>
      <c r="I336" s="165">
        <v>0</v>
      </c>
      <c r="J336" s="165">
        <v>0</v>
      </c>
      <c r="K336" s="165">
        <v>0</v>
      </c>
      <c r="L336" s="107">
        <v>0</v>
      </c>
    </row>
    <row r="337" spans="1:12" ht="34.5" customHeight="1" x14ac:dyDescent="0.25">
      <c r="A337" s="205" t="s">
        <v>771</v>
      </c>
      <c r="B337" s="206"/>
      <c r="C337" s="89" t="s">
        <v>48</v>
      </c>
      <c r="D337" s="89" t="s">
        <v>170</v>
      </c>
      <c r="E337" s="93" t="s">
        <v>772</v>
      </c>
      <c r="F337" s="94"/>
      <c r="G337" s="99">
        <v>25845500</v>
      </c>
      <c r="H337" s="165">
        <v>0</v>
      </c>
      <c r="I337" s="165">
        <v>0</v>
      </c>
      <c r="J337" s="165">
        <v>0</v>
      </c>
      <c r="K337" s="165">
        <v>0</v>
      </c>
      <c r="L337" s="107">
        <v>0</v>
      </c>
    </row>
    <row r="338" spans="1:12" ht="23.25" customHeight="1" x14ac:dyDescent="0.25">
      <c r="A338" s="205" t="s">
        <v>90</v>
      </c>
      <c r="B338" s="206"/>
      <c r="C338" s="89" t="s">
        <v>48</v>
      </c>
      <c r="D338" s="89" t="s">
        <v>170</v>
      </c>
      <c r="E338" s="93" t="s">
        <v>772</v>
      </c>
      <c r="F338" s="93" t="s">
        <v>89</v>
      </c>
      <c r="G338" s="99">
        <v>25845500</v>
      </c>
      <c r="H338" s="165">
        <v>0</v>
      </c>
      <c r="I338" s="165">
        <v>0</v>
      </c>
      <c r="J338" s="165">
        <v>0</v>
      </c>
      <c r="K338" s="165">
        <v>0</v>
      </c>
      <c r="L338" s="107">
        <v>0</v>
      </c>
    </row>
    <row r="339" spans="1:12" ht="23.25" customHeight="1" x14ac:dyDescent="0.25">
      <c r="A339" s="205" t="s">
        <v>88</v>
      </c>
      <c r="B339" s="206"/>
      <c r="C339" s="89" t="s">
        <v>48</v>
      </c>
      <c r="D339" s="89" t="s">
        <v>170</v>
      </c>
      <c r="E339" s="93" t="s">
        <v>772</v>
      </c>
      <c r="F339" s="93" t="s">
        <v>87</v>
      </c>
      <c r="G339" s="99">
        <v>25845500</v>
      </c>
      <c r="H339" s="165">
        <v>0</v>
      </c>
      <c r="I339" s="165">
        <v>0</v>
      </c>
      <c r="J339" s="165">
        <v>0</v>
      </c>
      <c r="K339" s="165">
        <v>0</v>
      </c>
      <c r="L339" s="107">
        <v>0</v>
      </c>
    </row>
    <row r="340" spans="1:12" ht="34.5" customHeight="1" x14ac:dyDescent="0.25">
      <c r="A340" s="205" t="s">
        <v>390</v>
      </c>
      <c r="B340" s="206"/>
      <c r="C340" s="89" t="s">
        <v>48</v>
      </c>
      <c r="D340" s="89" t="s">
        <v>170</v>
      </c>
      <c r="E340" s="93" t="s">
        <v>773</v>
      </c>
      <c r="F340" s="94"/>
      <c r="G340" s="99">
        <v>753726800</v>
      </c>
      <c r="H340" s="165">
        <v>0</v>
      </c>
      <c r="I340" s="165">
        <v>826379800</v>
      </c>
      <c r="J340" s="165">
        <v>0</v>
      </c>
      <c r="K340" s="165">
        <v>723263800</v>
      </c>
      <c r="L340" s="107">
        <v>0</v>
      </c>
    </row>
    <row r="341" spans="1:12" ht="23.25" customHeight="1" x14ac:dyDescent="0.25">
      <c r="A341" s="205" t="s">
        <v>774</v>
      </c>
      <c r="B341" s="206"/>
      <c r="C341" s="89" t="s">
        <v>48</v>
      </c>
      <c r="D341" s="89" t="s">
        <v>170</v>
      </c>
      <c r="E341" s="93" t="s">
        <v>775</v>
      </c>
      <c r="F341" s="94"/>
      <c r="G341" s="99">
        <v>594461400</v>
      </c>
      <c r="H341" s="165">
        <v>0</v>
      </c>
      <c r="I341" s="165">
        <v>594461400</v>
      </c>
      <c r="J341" s="165">
        <v>0</v>
      </c>
      <c r="K341" s="165">
        <v>594461400</v>
      </c>
      <c r="L341" s="107">
        <v>0</v>
      </c>
    </row>
    <row r="342" spans="1:12" ht="23.25" customHeight="1" x14ac:dyDescent="0.25">
      <c r="A342" s="205" t="s">
        <v>90</v>
      </c>
      <c r="B342" s="206"/>
      <c r="C342" s="89" t="s">
        <v>48</v>
      </c>
      <c r="D342" s="89" t="s">
        <v>170</v>
      </c>
      <c r="E342" s="93" t="s">
        <v>775</v>
      </c>
      <c r="F342" s="93" t="s">
        <v>89</v>
      </c>
      <c r="G342" s="99">
        <v>414961400</v>
      </c>
      <c r="H342" s="165">
        <v>0</v>
      </c>
      <c r="I342" s="165">
        <v>414961400</v>
      </c>
      <c r="J342" s="165">
        <v>0</v>
      </c>
      <c r="K342" s="165">
        <v>414961400</v>
      </c>
      <c r="L342" s="107">
        <v>0</v>
      </c>
    </row>
    <row r="343" spans="1:12" ht="23.25" customHeight="1" x14ac:dyDescent="0.25">
      <c r="A343" s="205" t="s">
        <v>88</v>
      </c>
      <c r="B343" s="206"/>
      <c r="C343" s="89" t="s">
        <v>48</v>
      </c>
      <c r="D343" s="89" t="s">
        <v>170</v>
      </c>
      <c r="E343" s="93" t="s">
        <v>775</v>
      </c>
      <c r="F343" s="93" t="s">
        <v>87</v>
      </c>
      <c r="G343" s="99">
        <v>414961400</v>
      </c>
      <c r="H343" s="165">
        <v>0</v>
      </c>
      <c r="I343" s="165">
        <v>414961400</v>
      </c>
      <c r="J343" s="165">
        <v>0</v>
      </c>
      <c r="K343" s="165">
        <v>414961400</v>
      </c>
      <c r="L343" s="107">
        <v>0</v>
      </c>
    </row>
    <row r="344" spans="1:12" ht="23.25" customHeight="1" x14ac:dyDescent="0.25">
      <c r="A344" s="205" t="s">
        <v>80</v>
      </c>
      <c r="B344" s="206"/>
      <c r="C344" s="89" t="s">
        <v>48</v>
      </c>
      <c r="D344" s="89" t="s">
        <v>170</v>
      </c>
      <c r="E344" s="93" t="s">
        <v>775</v>
      </c>
      <c r="F344" s="93" t="s">
        <v>61</v>
      </c>
      <c r="G344" s="99">
        <v>179500000</v>
      </c>
      <c r="H344" s="165">
        <v>0</v>
      </c>
      <c r="I344" s="165">
        <v>179500000</v>
      </c>
      <c r="J344" s="165">
        <v>0</v>
      </c>
      <c r="K344" s="165">
        <v>179500000</v>
      </c>
      <c r="L344" s="107">
        <v>0</v>
      </c>
    </row>
    <row r="345" spans="1:12" ht="15" customHeight="1" x14ac:dyDescent="0.25">
      <c r="A345" s="205" t="s">
        <v>107</v>
      </c>
      <c r="B345" s="206"/>
      <c r="C345" s="89" t="s">
        <v>48</v>
      </c>
      <c r="D345" s="89" t="s">
        <v>170</v>
      </c>
      <c r="E345" s="93" t="s">
        <v>775</v>
      </c>
      <c r="F345" s="93" t="s">
        <v>64</v>
      </c>
      <c r="G345" s="99">
        <v>179500000</v>
      </c>
      <c r="H345" s="165">
        <v>0</v>
      </c>
      <c r="I345" s="165">
        <v>179500000</v>
      </c>
      <c r="J345" s="165">
        <v>0</v>
      </c>
      <c r="K345" s="165">
        <v>179500000</v>
      </c>
      <c r="L345" s="107">
        <v>0</v>
      </c>
    </row>
    <row r="346" spans="1:12" ht="23.25" customHeight="1" x14ac:dyDescent="0.25">
      <c r="A346" s="205" t="s">
        <v>776</v>
      </c>
      <c r="B346" s="206"/>
      <c r="C346" s="89" t="s">
        <v>48</v>
      </c>
      <c r="D346" s="89" t="s">
        <v>170</v>
      </c>
      <c r="E346" s="93" t="s">
        <v>777</v>
      </c>
      <c r="F346" s="94"/>
      <c r="G346" s="99">
        <v>20273000</v>
      </c>
      <c r="H346" s="165">
        <v>0</v>
      </c>
      <c r="I346" s="165">
        <v>20273000</v>
      </c>
      <c r="J346" s="165">
        <v>0</v>
      </c>
      <c r="K346" s="165">
        <v>20273000</v>
      </c>
      <c r="L346" s="107">
        <v>0</v>
      </c>
    </row>
    <row r="347" spans="1:12" ht="23.25" customHeight="1" x14ac:dyDescent="0.25">
      <c r="A347" s="205" t="s">
        <v>90</v>
      </c>
      <c r="B347" s="206"/>
      <c r="C347" s="89" t="s">
        <v>48</v>
      </c>
      <c r="D347" s="89" t="s">
        <v>170</v>
      </c>
      <c r="E347" s="93" t="s">
        <v>777</v>
      </c>
      <c r="F347" s="93" t="s">
        <v>89</v>
      </c>
      <c r="G347" s="99">
        <v>19773000</v>
      </c>
      <c r="H347" s="165">
        <v>0</v>
      </c>
      <c r="I347" s="165">
        <v>19773000</v>
      </c>
      <c r="J347" s="165">
        <v>0</v>
      </c>
      <c r="K347" s="165">
        <v>19773000</v>
      </c>
      <c r="L347" s="107">
        <v>0</v>
      </c>
    </row>
    <row r="348" spans="1:12" ht="23.25" customHeight="1" x14ac:dyDescent="0.25">
      <c r="A348" s="205" t="s">
        <v>88</v>
      </c>
      <c r="B348" s="206"/>
      <c r="C348" s="89" t="s">
        <v>48</v>
      </c>
      <c r="D348" s="89" t="s">
        <v>170</v>
      </c>
      <c r="E348" s="93" t="s">
        <v>777</v>
      </c>
      <c r="F348" s="93" t="s">
        <v>87</v>
      </c>
      <c r="G348" s="99">
        <v>19773000</v>
      </c>
      <c r="H348" s="165">
        <v>0</v>
      </c>
      <c r="I348" s="165">
        <v>19773000</v>
      </c>
      <c r="J348" s="165">
        <v>0</v>
      </c>
      <c r="K348" s="165">
        <v>19773000</v>
      </c>
      <c r="L348" s="107">
        <v>0</v>
      </c>
    </row>
    <row r="349" spans="1:12" ht="23.25" customHeight="1" x14ac:dyDescent="0.25">
      <c r="A349" s="205" t="s">
        <v>80</v>
      </c>
      <c r="B349" s="206"/>
      <c r="C349" s="89" t="s">
        <v>48</v>
      </c>
      <c r="D349" s="89" t="s">
        <v>170</v>
      </c>
      <c r="E349" s="93" t="s">
        <v>777</v>
      </c>
      <c r="F349" s="93" t="s">
        <v>61</v>
      </c>
      <c r="G349" s="99">
        <v>500000</v>
      </c>
      <c r="H349" s="165">
        <v>0</v>
      </c>
      <c r="I349" s="165">
        <v>500000</v>
      </c>
      <c r="J349" s="165">
        <v>0</v>
      </c>
      <c r="K349" s="165">
        <v>500000</v>
      </c>
      <c r="L349" s="107">
        <v>0</v>
      </c>
    </row>
    <row r="350" spans="1:12" ht="15" customHeight="1" x14ac:dyDescent="0.25">
      <c r="A350" s="205" t="s">
        <v>107</v>
      </c>
      <c r="B350" s="206"/>
      <c r="C350" s="89" t="s">
        <v>48</v>
      </c>
      <c r="D350" s="89" t="s">
        <v>170</v>
      </c>
      <c r="E350" s="93" t="s">
        <v>777</v>
      </c>
      <c r="F350" s="93" t="s">
        <v>64</v>
      </c>
      <c r="G350" s="99">
        <v>500000</v>
      </c>
      <c r="H350" s="165">
        <v>0</v>
      </c>
      <c r="I350" s="165">
        <v>500000</v>
      </c>
      <c r="J350" s="165">
        <v>0</v>
      </c>
      <c r="K350" s="165">
        <v>500000</v>
      </c>
      <c r="L350" s="107">
        <v>0</v>
      </c>
    </row>
    <row r="351" spans="1:12" ht="23.25" customHeight="1" x14ac:dyDescent="0.25">
      <c r="A351" s="205" t="s">
        <v>778</v>
      </c>
      <c r="B351" s="206"/>
      <c r="C351" s="89" t="s">
        <v>48</v>
      </c>
      <c r="D351" s="89" t="s">
        <v>170</v>
      </c>
      <c r="E351" s="93" t="s">
        <v>779</v>
      </c>
      <c r="F351" s="94"/>
      <c r="G351" s="99">
        <v>1418400</v>
      </c>
      <c r="H351" s="165">
        <v>0</v>
      </c>
      <c r="I351" s="165">
        <v>1418400</v>
      </c>
      <c r="J351" s="165">
        <v>0</v>
      </c>
      <c r="K351" s="165">
        <v>1418400</v>
      </c>
      <c r="L351" s="107">
        <v>0</v>
      </c>
    </row>
    <row r="352" spans="1:12" ht="23.25" customHeight="1" x14ac:dyDescent="0.25">
      <c r="A352" s="205" t="s">
        <v>80</v>
      </c>
      <c r="B352" s="206"/>
      <c r="C352" s="89" t="s">
        <v>48</v>
      </c>
      <c r="D352" s="89" t="s">
        <v>170</v>
      </c>
      <c r="E352" s="93" t="s">
        <v>779</v>
      </c>
      <c r="F352" s="93" t="s">
        <v>61</v>
      </c>
      <c r="G352" s="99">
        <v>1418400</v>
      </c>
      <c r="H352" s="165">
        <v>0</v>
      </c>
      <c r="I352" s="165">
        <v>1418400</v>
      </c>
      <c r="J352" s="165">
        <v>0</v>
      </c>
      <c r="K352" s="165">
        <v>1418400</v>
      </c>
      <c r="L352" s="107">
        <v>0</v>
      </c>
    </row>
    <row r="353" spans="1:12" ht="15" customHeight="1" x14ac:dyDescent="0.25">
      <c r="A353" s="205" t="s">
        <v>107</v>
      </c>
      <c r="B353" s="206"/>
      <c r="C353" s="89" t="s">
        <v>48</v>
      </c>
      <c r="D353" s="89" t="s">
        <v>170</v>
      </c>
      <c r="E353" s="93" t="s">
        <v>779</v>
      </c>
      <c r="F353" s="93" t="s">
        <v>64</v>
      </c>
      <c r="G353" s="99">
        <v>1418400</v>
      </c>
      <c r="H353" s="165">
        <v>0</v>
      </c>
      <c r="I353" s="165">
        <v>1418400</v>
      </c>
      <c r="J353" s="165">
        <v>0</v>
      </c>
      <c r="K353" s="165">
        <v>1418400</v>
      </c>
      <c r="L353" s="107">
        <v>0</v>
      </c>
    </row>
    <row r="354" spans="1:12" ht="23.25" customHeight="1" x14ac:dyDescent="0.25">
      <c r="A354" s="205" t="s">
        <v>1086</v>
      </c>
      <c r="B354" s="206"/>
      <c r="C354" s="89" t="s">
        <v>48</v>
      </c>
      <c r="D354" s="89" t="s">
        <v>170</v>
      </c>
      <c r="E354" s="93" t="s">
        <v>1087</v>
      </c>
      <c r="F354" s="94"/>
      <c r="G354" s="99">
        <v>137574000</v>
      </c>
      <c r="H354" s="165">
        <v>0</v>
      </c>
      <c r="I354" s="165">
        <v>210227000</v>
      </c>
      <c r="J354" s="165">
        <v>0</v>
      </c>
      <c r="K354" s="165">
        <v>107111000</v>
      </c>
      <c r="L354" s="107">
        <v>0</v>
      </c>
    </row>
    <row r="355" spans="1:12" ht="23.25" customHeight="1" x14ac:dyDescent="0.25">
      <c r="A355" s="205" t="s">
        <v>90</v>
      </c>
      <c r="B355" s="206"/>
      <c r="C355" s="89" t="s">
        <v>48</v>
      </c>
      <c r="D355" s="89" t="s">
        <v>170</v>
      </c>
      <c r="E355" s="93" t="s">
        <v>1087</v>
      </c>
      <c r="F355" s="93" t="s">
        <v>89</v>
      </c>
      <c r="G355" s="99">
        <v>137574000</v>
      </c>
      <c r="H355" s="165">
        <v>0</v>
      </c>
      <c r="I355" s="165">
        <v>210227000</v>
      </c>
      <c r="J355" s="165">
        <v>0</v>
      </c>
      <c r="K355" s="165">
        <v>107111000</v>
      </c>
      <c r="L355" s="107">
        <v>0</v>
      </c>
    </row>
    <row r="356" spans="1:12" ht="23.25" customHeight="1" x14ac:dyDescent="0.25">
      <c r="A356" s="205" t="s">
        <v>88</v>
      </c>
      <c r="B356" s="206"/>
      <c r="C356" s="89" t="s">
        <v>48</v>
      </c>
      <c r="D356" s="89" t="s">
        <v>170</v>
      </c>
      <c r="E356" s="93" t="s">
        <v>1087</v>
      </c>
      <c r="F356" s="93" t="s">
        <v>87</v>
      </c>
      <c r="G356" s="99">
        <v>137574000</v>
      </c>
      <c r="H356" s="165">
        <v>0</v>
      </c>
      <c r="I356" s="165">
        <v>210227000</v>
      </c>
      <c r="J356" s="165">
        <v>0</v>
      </c>
      <c r="K356" s="165">
        <v>107111000</v>
      </c>
      <c r="L356" s="107">
        <v>0</v>
      </c>
    </row>
    <row r="357" spans="1:12" ht="15" customHeight="1" x14ac:dyDescent="0.25">
      <c r="A357" s="205" t="s">
        <v>115</v>
      </c>
      <c r="B357" s="206"/>
      <c r="C357" s="89" t="s">
        <v>48</v>
      </c>
      <c r="D357" s="89" t="s">
        <v>170</v>
      </c>
      <c r="E357" s="93" t="s">
        <v>619</v>
      </c>
      <c r="F357" s="93"/>
      <c r="G357" s="99">
        <v>37987700</v>
      </c>
      <c r="H357" s="165">
        <v>0</v>
      </c>
      <c r="I357" s="165">
        <v>37987700</v>
      </c>
      <c r="J357" s="165">
        <v>0</v>
      </c>
      <c r="K357" s="165">
        <v>37987700</v>
      </c>
      <c r="L357" s="107">
        <v>0</v>
      </c>
    </row>
    <row r="358" spans="1:12" ht="23.25" customHeight="1" x14ac:dyDescent="0.25">
      <c r="A358" s="205" t="s">
        <v>113</v>
      </c>
      <c r="B358" s="206"/>
      <c r="C358" s="89" t="s">
        <v>48</v>
      </c>
      <c r="D358" s="89" t="s">
        <v>170</v>
      </c>
      <c r="E358" s="93" t="s">
        <v>620</v>
      </c>
      <c r="F358" s="94"/>
      <c r="G358" s="99">
        <v>37987700</v>
      </c>
      <c r="H358" s="165">
        <v>0</v>
      </c>
      <c r="I358" s="165">
        <v>37987700</v>
      </c>
      <c r="J358" s="165">
        <v>0</v>
      </c>
      <c r="K358" s="165">
        <v>37987700</v>
      </c>
      <c r="L358" s="107">
        <v>0</v>
      </c>
    </row>
    <row r="359" spans="1:12" ht="23.25" customHeight="1" x14ac:dyDescent="0.25">
      <c r="A359" s="205" t="s">
        <v>780</v>
      </c>
      <c r="B359" s="206"/>
      <c r="C359" s="89" t="s">
        <v>48</v>
      </c>
      <c r="D359" s="89" t="s">
        <v>170</v>
      </c>
      <c r="E359" s="93" t="s">
        <v>781</v>
      </c>
      <c r="F359" s="94"/>
      <c r="G359" s="99">
        <v>37987700</v>
      </c>
      <c r="H359" s="165">
        <v>0</v>
      </c>
      <c r="I359" s="165">
        <v>37987700</v>
      </c>
      <c r="J359" s="165">
        <v>0</v>
      </c>
      <c r="K359" s="165">
        <v>37987700</v>
      </c>
      <c r="L359" s="107">
        <v>0</v>
      </c>
    </row>
    <row r="360" spans="1:12" ht="45.75" customHeight="1" x14ac:dyDescent="0.25">
      <c r="A360" s="205" t="s">
        <v>94</v>
      </c>
      <c r="B360" s="206"/>
      <c r="C360" s="89" t="s">
        <v>48</v>
      </c>
      <c r="D360" s="89" t="s">
        <v>170</v>
      </c>
      <c r="E360" s="93" t="s">
        <v>781</v>
      </c>
      <c r="F360" s="93" t="s">
        <v>93</v>
      </c>
      <c r="G360" s="99">
        <v>36367700</v>
      </c>
      <c r="H360" s="165">
        <v>0</v>
      </c>
      <c r="I360" s="165">
        <v>36367700</v>
      </c>
      <c r="J360" s="165">
        <v>0</v>
      </c>
      <c r="K360" s="165">
        <v>36367700</v>
      </c>
      <c r="L360" s="107">
        <v>0</v>
      </c>
    </row>
    <row r="361" spans="1:12" ht="15" customHeight="1" x14ac:dyDescent="0.25">
      <c r="A361" s="205" t="s">
        <v>92</v>
      </c>
      <c r="B361" s="206"/>
      <c r="C361" s="89" t="s">
        <v>48</v>
      </c>
      <c r="D361" s="89" t="s">
        <v>170</v>
      </c>
      <c r="E361" s="93" t="s">
        <v>781</v>
      </c>
      <c r="F361" s="93" t="s">
        <v>91</v>
      </c>
      <c r="G361" s="99">
        <v>36367700</v>
      </c>
      <c r="H361" s="165">
        <v>0</v>
      </c>
      <c r="I361" s="165">
        <v>36367700</v>
      </c>
      <c r="J361" s="165">
        <v>0</v>
      </c>
      <c r="K361" s="165">
        <v>36367700</v>
      </c>
      <c r="L361" s="107">
        <v>0</v>
      </c>
    </row>
    <row r="362" spans="1:12" ht="23.25" customHeight="1" x14ac:dyDescent="0.25">
      <c r="A362" s="205" t="s">
        <v>90</v>
      </c>
      <c r="B362" s="206"/>
      <c r="C362" s="89" t="s">
        <v>48</v>
      </c>
      <c r="D362" s="89" t="s">
        <v>170</v>
      </c>
      <c r="E362" s="93" t="s">
        <v>781</v>
      </c>
      <c r="F362" s="93" t="s">
        <v>89</v>
      </c>
      <c r="G362" s="99">
        <v>1620000</v>
      </c>
      <c r="H362" s="165">
        <v>0</v>
      </c>
      <c r="I362" s="165">
        <v>1620000</v>
      </c>
      <c r="J362" s="165">
        <v>0</v>
      </c>
      <c r="K362" s="165">
        <v>1620000</v>
      </c>
      <c r="L362" s="107">
        <v>0</v>
      </c>
    </row>
    <row r="363" spans="1:12" ht="23.25" customHeight="1" x14ac:dyDescent="0.25">
      <c r="A363" s="205" t="s">
        <v>88</v>
      </c>
      <c r="B363" s="206"/>
      <c r="C363" s="89" t="s">
        <v>48</v>
      </c>
      <c r="D363" s="89" t="s">
        <v>170</v>
      </c>
      <c r="E363" s="93" t="s">
        <v>781</v>
      </c>
      <c r="F363" s="93" t="s">
        <v>87</v>
      </c>
      <c r="G363" s="99">
        <v>1620000</v>
      </c>
      <c r="H363" s="165">
        <v>0</v>
      </c>
      <c r="I363" s="165">
        <v>1620000</v>
      </c>
      <c r="J363" s="165">
        <v>0</v>
      </c>
      <c r="K363" s="165">
        <v>1620000</v>
      </c>
      <c r="L363" s="107">
        <v>0</v>
      </c>
    </row>
    <row r="364" spans="1:12" ht="23.25" customHeight="1" x14ac:dyDescent="0.25">
      <c r="A364" s="205" t="s">
        <v>335</v>
      </c>
      <c r="B364" s="206"/>
      <c r="C364" s="89" t="s">
        <v>48</v>
      </c>
      <c r="D364" s="89" t="s">
        <v>170</v>
      </c>
      <c r="E364" s="89" t="s">
        <v>334</v>
      </c>
      <c r="F364" s="89"/>
      <c r="G364" s="99">
        <v>0</v>
      </c>
      <c r="H364" s="165">
        <v>0</v>
      </c>
      <c r="I364" s="165">
        <v>21645330</v>
      </c>
      <c r="J364" s="165">
        <v>0</v>
      </c>
      <c r="K364" s="165">
        <v>21645330</v>
      </c>
      <c r="L364" s="107">
        <v>0</v>
      </c>
    </row>
    <row r="365" spans="1:12" ht="34.5" customHeight="1" x14ac:dyDescent="0.25">
      <c r="A365" s="205" t="s">
        <v>719</v>
      </c>
      <c r="B365" s="206"/>
      <c r="C365" s="89" t="s">
        <v>48</v>
      </c>
      <c r="D365" s="89" t="s">
        <v>170</v>
      </c>
      <c r="E365" s="93" t="s">
        <v>329</v>
      </c>
      <c r="F365" s="93"/>
      <c r="G365" s="99">
        <v>0</v>
      </c>
      <c r="H365" s="165">
        <v>0</v>
      </c>
      <c r="I365" s="165">
        <v>21645330</v>
      </c>
      <c r="J365" s="165">
        <v>0</v>
      </c>
      <c r="K365" s="165">
        <v>21645330</v>
      </c>
      <c r="L365" s="107">
        <v>0</v>
      </c>
    </row>
    <row r="366" spans="1:12" ht="34.5" customHeight="1" x14ac:dyDescent="0.25">
      <c r="A366" s="205" t="s">
        <v>720</v>
      </c>
      <c r="B366" s="206"/>
      <c r="C366" s="89" t="s">
        <v>48</v>
      </c>
      <c r="D366" s="89" t="s">
        <v>170</v>
      </c>
      <c r="E366" s="93" t="s">
        <v>328</v>
      </c>
      <c r="F366" s="94"/>
      <c r="G366" s="99">
        <v>0</v>
      </c>
      <c r="H366" s="165">
        <v>0</v>
      </c>
      <c r="I366" s="165">
        <v>21645330</v>
      </c>
      <c r="J366" s="165">
        <v>0</v>
      </c>
      <c r="K366" s="165">
        <v>21645330</v>
      </c>
      <c r="L366" s="107">
        <v>0</v>
      </c>
    </row>
    <row r="367" spans="1:12" ht="23.25" customHeight="1" x14ac:dyDescent="0.25">
      <c r="A367" s="205" t="s">
        <v>615</v>
      </c>
      <c r="B367" s="206"/>
      <c r="C367" s="89" t="s">
        <v>48</v>
      </c>
      <c r="D367" s="89" t="s">
        <v>170</v>
      </c>
      <c r="E367" s="93" t="s">
        <v>1088</v>
      </c>
      <c r="F367" s="94"/>
      <c r="G367" s="99">
        <v>0</v>
      </c>
      <c r="H367" s="165">
        <v>0</v>
      </c>
      <c r="I367" s="165">
        <v>21645330</v>
      </c>
      <c r="J367" s="165">
        <v>0</v>
      </c>
      <c r="K367" s="165">
        <v>21645330</v>
      </c>
      <c r="L367" s="107">
        <v>0</v>
      </c>
    </row>
    <row r="368" spans="1:12" ht="23.25" customHeight="1" x14ac:dyDescent="0.25">
      <c r="A368" s="205" t="s">
        <v>80</v>
      </c>
      <c r="B368" s="206"/>
      <c r="C368" s="89" t="s">
        <v>48</v>
      </c>
      <c r="D368" s="89" t="s">
        <v>170</v>
      </c>
      <c r="E368" s="93" t="s">
        <v>1088</v>
      </c>
      <c r="F368" s="93" t="s">
        <v>61</v>
      </c>
      <c r="G368" s="99">
        <v>0</v>
      </c>
      <c r="H368" s="165">
        <v>0</v>
      </c>
      <c r="I368" s="165">
        <v>21645330</v>
      </c>
      <c r="J368" s="165">
        <v>0</v>
      </c>
      <c r="K368" s="165">
        <v>21645330</v>
      </c>
      <c r="L368" s="107">
        <v>0</v>
      </c>
    </row>
    <row r="369" spans="1:12" ht="15" customHeight="1" x14ac:dyDescent="0.25">
      <c r="A369" s="205" t="s">
        <v>107</v>
      </c>
      <c r="B369" s="206"/>
      <c r="C369" s="89" t="s">
        <v>48</v>
      </c>
      <c r="D369" s="89" t="s">
        <v>170</v>
      </c>
      <c r="E369" s="93" t="s">
        <v>1088</v>
      </c>
      <c r="F369" s="93" t="s">
        <v>64</v>
      </c>
      <c r="G369" s="99">
        <v>0</v>
      </c>
      <c r="H369" s="165">
        <v>0</v>
      </c>
      <c r="I369" s="165">
        <v>21645330</v>
      </c>
      <c r="J369" s="165">
        <v>0</v>
      </c>
      <c r="K369" s="165">
        <v>21645330</v>
      </c>
      <c r="L369" s="107">
        <v>0</v>
      </c>
    </row>
    <row r="370" spans="1:12" ht="15" customHeight="1" x14ac:dyDescent="0.25">
      <c r="A370" s="205" t="s">
        <v>389</v>
      </c>
      <c r="B370" s="206"/>
      <c r="C370" s="89" t="s">
        <v>48</v>
      </c>
      <c r="D370" s="89" t="s">
        <v>161</v>
      </c>
      <c r="E370" s="90"/>
      <c r="F370" s="90"/>
      <c r="G370" s="99">
        <v>40812900</v>
      </c>
      <c r="H370" s="165">
        <v>0</v>
      </c>
      <c r="I370" s="165">
        <v>56261800</v>
      </c>
      <c r="J370" s="165">
        <v>0</v>
      </c>
      <c r="K370" s="165">
        <v>57317800</v>
      </c>
      <c r="L370" s="107">
        <v>0</v>
      </c>
    </row>
    <row r="371" spans="1:12" ht="23.25" customHeight="1" x14ac:dyDescent="0.25">
      <c r="A371" s="205" t="s">
        <v>176</v>
      </c>
      <c r="B371" s="206"/>
      <c r="C371" s="89" t="s">
        <v>48</v>
      </c>
      <c r="D371" s="89" t="s">
        <v>161</v>
      </c>
      <c r="E371" s="89" t="s">
        <v>175</v>
      </c>
      <c r="F371" s="89"/>
      <c r="G371" s="99">
        <v>40812900</v>
      </c>
      <c r="H371" s="165">
        <v>0</v>
      </c>
      <c r="I371" s="165">
        <v>56261800</v>
      </c>
      <c r="J371" s="165">
        <v>0</v>
      </c>
      <c r="K371" s="165">
        <v>57317800</v>
      </c>
      <c r="L371" s="107">
        <v>0</v>
      </c>
    </row>
    <row r="372" spans="1:12" ht="45.75" customHeight="1" x14ac:dyDescent="0.25">
      <c r="A372" s="205" t="s">
        <v>782</v>
      </c>
      <c r="B372" s="206"/>
      <c r="C372" s="89" t="s">
        <v>48</v>
      </c>
      <c r="D372" s="89" t="s">
        <v>161</v>
      </c>
      <c r="E372" s="93" t="s">
        <v>388</v>
      </c>
      <c r="F372" s="93"/>
      <c r="G372" s="99">
        <v>845000</v>
      </c>
      <c r="H372" s="165">
        <v>0</v>
      </c>
      <c r="I372" s="165">
        <v>878000</v>
      </c>
      <c r="J372" s="165">
        <v>0</v>
      </c>
      <c r="K372" s="165">
        <v>914000</v>
      </c>
      <c r="L372" s="107">
        <v>0</v>
      </c>
    </row>
    <row r="373" spans="1:12" ht="45.75" customHeight="1" x14ac:dyDescent="0.25">
      <c r="A373" s="205" t="s">
        <v>387</v>
      </c>
      <c r="B373" s="206"/>
      <c r="C373" s="89" t="s">
        <v>48</v>
      </c>
      <c r="D373" s="89" t="s">
        <v>161</v>
      </c>
      <c r="E373" s="93" t="s">
        <v>454</v>
      </c>
      <c r="F373" s="94"/>
      <c r="G373" s="99">
        <v>845000</v>
      </c>
      <c r="H373" s="165">
        <v>0</v>
      </c>
      <c r="I373" s="165">
        <v>878000</v>
      </c>
      <c r="J373" s="165">
        <v>0</v>
      </c>
      <c r="K373" s="165">
        <v>914000</v>
      </c>
      <c r="L373" s="107">
        <v>0</v>
      </c>
    </row>
    <row r="374" spans="1:12" ht="68.25" customHeight="1" x14ac:dyDescent="0.25">
      <c r="A374" s="205" t="s">
        <v>783</v>
      </c>
      <c r="B374" s="206"/>
      <c r="C374" s="89" t="s">
        <v>48</v>
      </c>
      <c r="D374" s="89" t="s">
        <v>161</v>
      </c>
      <c r="E374" s="93" t="s">
        <v>1089</v>
      </c>
      <c r="F374" s="94"/>
      <c r="G374" s="99">
        <v>845000</v>
      </c>
      <c r="H374" s="165">
        <v>0</v>
      </c>
      <c r="I374" s="165">
        <v>878000</v>
      </c>
      <c r="J374" s="165">
        <v>0</v>
      </c>
      <c r="K374" s="165">
        <v>914000</v>
      </c>
      <c r="L374" s="107">
        <v>0</v>
      </c>
    </row>
    <row r="375" spans="1:12" ht="23.25" customHeight="1" x14ac:dyDescent="0.25">
      <c r="A375" s="205" t="s">
        <v>80</v>
      </c>
      <c r="B375" s="206"/>
      <c r="C375" s="89" t="s">
        <v>48</v>
      </c>
      <c r="D375" s="89" t="s">
        <v>161</v>
      </c>
      <c r="E375" s="93" t="s">
        <v>1089</v>
      </c>
      <c r="F375" s="93" t="s">
        <v>61</v>
      </c>
      <c r="G375" s="99">
        <v>845000</v>
      </c>
      <c r="H375" s="165">
        <v>0</v>
      </c>
      <c r="I375" s="165">
        <v>878000</v>
      </c>
      <c r="J375" s="165">
        <v>0</v>
      </c>
      <c r="K375" s="165">
        <v>914000</v>
      </c>
      <c r="L375" s="107">
        <v>0</v>
      </c>
    </row>
    <row r="376" spans="1:12" ht="15" customHeight="1" x14ac:dyDescent="0.25">
      <c r="A376" s="205" t="s">
        <v>107</v>
      </c>
      <c r="B376" s="206"/>
      <c r="C376" s="89" t="s">
        <v>48</v>
      </c>
      <c r="D376" s="89" t="s">
        <v>161</v>
      </c>
      <c r="E376" s="93" t="s">
        <v>1089</v>
      </c>
      <c r="F376" s="93" t="s">
        <v>64</v>
      </c>
      <c r="G376" s="99">
        <v>845000</v>
      </c>
      <c r="H376" s="165">
        <v>0</v>
      </c>
      <c r="I376" s="165">
        <v>878000</v>
      </c>
      <c r="J376" s="165">
        <v>0</v>
      </c>
      <c r="K376" s="165">
        <v>914000</v>
      </c>
      <c r="L376" s="107">
        <v>0</v>
      </c>
    </row>
    <row r="377" spans="1:12" ht="34.5" customHeight="1" x14ac:dyDescent="0.25">
      <c r="A377" s="205" t="s">
        <v>174</v>
      </c>
      <c r="B377" s="206"/>
      <c r="C377" s="89" t="s">
        <v>48</v>
      </c>
      <c r="D377" s="89" t="s">
        <v>161</v>
      </c>
      <c r="E377" s="93" t="s">
        <v>173</v>
      </c>
      <c r="F377" s="93"/>
      <c r="G377" s="99">
        <v>39967900</v>
      </c>
      <c r="H377" s="165">
        <v>0</v>
      </c>
      <c r="I377" s="165">
        <v>55383800</v>
      </c>
      <c r="J377" s="165">
        <v>0</v>
      </c>
      <c r="K377" s="165">
        <v>56403800</v>
      </c>
      <c r="L377" s="107">
        <v>0</v>
      </c>
    </row>
    <row r="378" spans="1:12" ht="15" customHeight="1" x14ac:dyDescent="0.25">
      <c r="A378" s="205" t="s">
        <v>231</v>
      </c>
      <c r="B378" s="206"/>
      <c r="C378" s="89" t="s">
        <v>48</v>
      </c>
      <c r="D378" s="89" t="s">
        <v>161</v>
      </c>
      <c r="E378" s="93" t="s">
        <v>230</v>
      </c>
      <c r="F378" s="94"/>
      <c r="G378" s="99">
        <v>18700000</v>
      </c>
      <c r="H378" s="165">
        <v>0</v>
      </c>
      <c r="I378" s="165">
        <v>25590000</v>
      </c>
      <c r="J378" s="165">
        <v>0</v>
      </c>
      <c r="K378" s="165">
        <v>25750000</v>
      </c>
      <c r="L378" s="107">
        <v>0</v>
      </c>
    </row>
    <row r="379" spans="1:12" ht="15" customHeight="1" x14ac:dyDescent="0.25">
      <c r="A379" s="205" t="s">
        <v>386</v>
      </c>
      <c r="B379" s="206"/>
      <c r="C379" s="89" t="s">
        <v>48</v>
      </c>
      <c r="D379" s="89" t="s">
        <v>161</v>
      </c>
      <c r="E379" s="93" t="s">
        <v>385</v>
      </c>
      <c r="F379" s="94"/>
      <c r="G379" s="99">
        <v>18700000</v>
      </c>
      <c r="H379" s="165">
        <v>0</v>
      </c>
      <c r="I379" s="165">
        <v>25590000</v>
      </c>
      <c r="J379" s="165">
        <v>0</v>
      </c>
      <c r="K379" s="165">
        <v>25750000</v>
      </c>
      <c r="L379" s="107">
        <v>0</v>
      </c>
    </row>
    <row r="380" spans="1:12" ht="23.25" customHeight="1" x14ac:dyDescent="0.25">
      <c r="A380" s="205" t="s">
        <v>90</v>
      </c>
      <c r="B380" s="206"/>
      <c r="C380" s="89" t="s">
        <v>48</v>
      </c>
      <c r="D380" s="89" t="s">
        <v>161</v>
      </c>
      <c r="E380" s="93" t="s">
        <v>385</v>
      </c>
      <c r="F380" s="93" t="s">
        <v>89</v>
      </c>
      <c r="G380" s="99">
        <v>18700000</v>
      </c>
      <c r="H380" s="165">
        <v>0</v>
      </c>
      <c r="I380" s="165">
        <v>25590000</v>
      </c>
      <c r="J380" s="165">
        <v>0</v>
      </c>
      <c r="K380" s="165">
        <v>25750000</v>
      </c>
      <c r="L380" s="107">
        <v>0</v>
      </c>
    </row>
    <row r="381" spans="1:12" ht="23.25" customHeight="1" x14ac:dyDescent="0.25">
      <c r="A381" s="205" t="s">
        <v>88</v>
      </c>
      <c r="B381" s="206"/>
      <c r="C381" s="89" t="s">
        <v>48</v>
      </c>
      <c r="D381" s="89" t="s">
        <v>161</v>
      </c>
      <c r="E381" s="93" t="s">
        <v>385</v>
      </c>
      <c r="F381" s="93" t="s">
        <v>87</v>
      </c>
      <c r="G381" s="99">
        <v>18700000</v>
      </c>
      <c r="H381" s="165">
        <v>0</v>
      </c>
      <c r="I381" s="165">
        <v>25590000</v>
      </c>
      <c r="J381" s="165">
        <v>0</v>
      </c>
      <c r="K381" s="165">
        <v>25750000</v>
      </c>
      <c r="L381" s="107">
        <v>0</v>
      </c>
    </row>
    <row r="382" spans="1:12" ht="15" customHeight="1" x14ac:dyDescent="0.25">
      <c r="A382" s="205" t="s">
        <v>384</v>
      </c>
      <c r="B382" s="206"/>
      <c r="C382" s="89" t="s">
        <v>48</v>
      </c>
      <c r="D382" s="89" t="s">
        <v>161</v>
      </c>
      <c r="E382" s="93" t="s">
        <v>383</v>
      </c>
      <c r="F382" s="94"/>
      <c r="G382" s="99">
        <v>300000</v>
      </c>
      <c r="H382" s="165">
        <v>0</v>
      </c>
      <c r="I382" s="165">
        <v>1050000</v>
      </c>
      <c r="J382" s="165">
        <v>0</v>
      </c>
      <c r="K382" s="165">
        <v>910000</v>
      </c>
      <c r="L382" s="107">
        <v>0</v>
      </c>
    </row>
    <row r="383" spans="1:12" ht="15" customHeight="1" x14ac:dyDescent="0.25">
      <c r="A383" s="205" t="s">
        <v>382</v>
      </c>
      <c r="B383" s="206"/>
      <c r="C383" s="89" t="s">
        <v>48</v>
      </c>
      <c r="D383" s="89" t="s">
        <v>161</v>
      </c>
      <c r="E383" s="93" t="s">
        <v>381</v>
      </c>
      <c r="F383" s="94"/>
      <c r="G383" s="99">
        <v>300000</v>
      </c>
      <c r="H383" s="165">
        <v>0</v>
      </c>
      <c r="I383" s="165">
        <v>1050000</v>
      </c>
      <c r="J383" s="165">
        <v>0</v>
      </c>
      <c r="K383" s="165">
        <v>910000</v>
      </c>
      <c r="L383" s="107">
        <v>0</v>
      </c>
    </row>
    <row r="384" spans="1:12" ht="23.25" customHeight="1" x14ac:dyDescent="0.25">
      <c r="A384" s="205" t="s">
        <v>90</v>
      </c>
      <c r="B384" s="206"/>
      <c r="C384" s="89" t="s">
        <v>48</v>
      </c>
      <c r="D384" s="89" t="s">
        <v>161</v>
      </c>
      <c r="E384" s="93" t="s">
        <v>381</v>
      </c>
      <c r="F384" s="93" t="s">
        <v>89</v>
      </c>
      <c r="G384" s="99">
        <v>300000</v>
      </c>
      <c r="H384" s="165">
        <v>0</v>
      </c>
      <c r="I384" s="165">
        <v>1050000</v>
      </c>
      <c r="J384" s="165">
        <v>0</v>
      </c>
      <c r="K384" s="165">
        <v>910000</v>
      </c>
      <c r="L384" s="107">
        <v>0</v>
      </c>
    </row>
    <row r="385" spans="1:12" ht="23.25" customHeight="1" x14ac:dyDescent="0.25">
      <c r="A385" s="205" t="s">
        <v>88</v>
      </c>
      <c r="B385" s="206"/>
      <c r="C385" s="89" t="s">
        <v>48</v>
      </c>
      <c r="D385" s="89" t="s">
        <v>161</v>
      </c>
      <c r="E385" s="93" t="s">
        <v>381</v>
      </c>
      <c r="F385" s="93" t="s">
        <v>87</v>
      </c>
      <c r="G385" s="99">
        <v>300000</v>
      </c>
      <c r="H385" s="165">
        <v>0</v>
      </c>
      <c r="I385" s="165">
        <v>1050000</v>
      </c>
      <c r="J385" s="165">
        <v>0</v>
      </c>
      <c r="K385" s="165">
        <v>910000</v>
      </c>
      <c r="L385" s="107">
        <v>0</v>
      </c>
    </row>
    <row r="386" spans="1:12" ht="23.25" customHeight="1" x14ac:dyDescent="0.25">
      <c r="A386" s="205" t="s">
        <v>380</v>
      </c>
      <c r="B386" s="206"/>
      <c r="C386" s="89" t="s">
        <v>48</v>
      </c>
      <c r="D386" s="89" t="s">
        <v>161</v>
      </c>
      <c r="E386" s="93" t="s">
        <v>379</v>
      </c>
      <c r="F386" s="94"/>
      <c r="G386" s="99">
        <v>20967900</v>
      </c>
      <c r="H386" s="165">
        <v>0</v>
      </c>
      <c r="I386" s="165">
        <v>28743800</v>
      </c>
      <c r="J386" s="165">
        <v>0</v>
      </c>
      <c r="K386" s="165">
        <v>29743800</v>
      </c>
      <c r="L386" s="107">
        <v>0</v>
      </c>
    </row>
    <row r="387" spans="1:12" ht="15" customHeight="1" x14ac:dyDescent="0.25">
      <c r="A387" s="205" t="s">
        <v>378</v>
      </c>
      <c r="B387" s="206"/>
      <c r="C387" s="89" t="s">
        <v>48</v>
      </c>
      <c r="D387" s="89" t="s">
        <v>161</v>
      </c>
      <c r="E387" s="93" t="s">
        <v>377</v>
      </c>
      <c r="F387" s="94"/>
      <c r="G387" s="99">
        <v>20967900</v>
      </c>
      <c r="H387" s="165">
        <v>0</v>
      </c>
      <c r="I387" s="165">
        <v>28743800</v>
      </c>
      <c r="J387" s="165">
        <v>0</v>
      </c>
      <c r="K387" s="165">
        <v>29743800</v>
      </c>
      <c r="L387" s="107">
        <v>0</v>
      </c>
    </row>
    <row r="388" spans="1:12" ht="23.25" customHeight="1" x14ac:dyDescent="0.25">
      <c r="A388" s="205" t="s">
        <v>90</v>
      </c>
      <c r="B388" s="206"/>
      <c r="C388" s="89" t="s">
        <v>48</v>
      </c>
      <c r="D388" s="89" t="s">
        <v>161</v>
      </c>
      <c r="E388" s="93" t="s">
        <v>377</v>
      </c>
      <c r="F388" s="93" t="s">
        <v>89</v>
      </c>
      <c r="G388" s="99">
        <v>6181000</v>
      </c>
      <c r="H388" s="165">
        <v>0</v>
      </c>
      <c r="I388" s="165">
        <v>12010200</v>
      </c>
      <c r="J388" s="165">
        <v>0</v>
      </c>
      <c r="K388" s="165">
        <v>13010200</v>
      </c>
      <c r="L388" s="107">
        <v>0</v>
      </c>
    </row>
    <row r="389" spans="1:12" ht="23.25" customHeight="1" x14ac:dyDescent="0.25">
      <c r="A389" s="205" t="s">
        <v>88</v>
      </c>
      <c r="B389" s="206"/>
      <c r="C389" s="89" t="s">
        <v>48</v>
      </c>
      <c r="D389" s="89" t="s">
        <v>161</v>
      </c>
      <c r="E389" s="93" t="s">
        <v>377</v>
      </c>
      <c r="F389" s="93" t="s">
        <v>87</v>
      </c>
      <c r="G389" s="99">
        <v>6181000</v>
      </c>
      <c r="H389" s="165">
        <v>0</v>
      </c>
      <c r="I389" s="165">
        <v>12010200</v>
      </c>
      <c r="J389" s="165">
        <v>0</v>
      </c>
      <c r="K389" s="165">
        <v>13010200</v>
      </c>
      <c r="L389" s="107">
        <v>0</v>
      </c>
    </row>
    <row r="390" spans="1:12" ht="23.25" customHeight="1" x14ac:dyDescent="0.25">
      <c r="A390" s="205" t="s">
        <v>80</v>
      </c>
      <c r="B390" s="206"/>
      <c r="C390" s="89" t="s">
        <v>48</v>
      </c>
      <c r="D390" s="89" t="s">
        <v>161</v>
      </c>
      <c r="E390" s="93" t="s">
        <v>377</v>
      </c>
      <c r="F390" s="93" t="s">
        <v>61</v>
      </c>
      <c r="G390" s="99">
        <v>14786900</v>
      </c>
      <c r="H390" s="165">
        <v>0</v>
      </c>
      <c r="I390" s="165">
        <v>16733600</v>
      </c>
      <c r="J390" s="165">
        <v>0</v>
      </c>
      <c r="K390" s="165">
        <v>16733600</v>
      </c>
      <c r="L390" s="107">
        <v>0</v>
      </c>
    </row>
    <row r="391" spans="1:12" ht="15" customHeight="1" x14ac:dyDescent="0.25">
      <c r="A391" s="205" t="s">
        <v>79</v>
      </c>
      <c r="B391" s="206"/>
      <c r="C391" s="89" t="s">
        <v>48</v>
      </c>
      <c r="D391" s="89" t="s">
        <v>161</v>
      </c>
      <c r="E391" s="93" t="s">
        <v>377</v>
      </c>
      <c r="F391" s="93" t="s">
        <v>75</v>
      </c>
      <c r="G391" s="99">
        <v>14786900</v>
      </c>
      <c r="H391" s="165">
        <v>0</v>
      </c>
      <c r="I391" s="165">
        <v>16733600</v>
      </c>
      <c r="J391" s="165">
        <v>0</v>
      </c>
      <c r="K391" s="165">
        <v>16733600</v>
      </c>
      <c r="L391" s="107">
        <v>0</v>
      </c>
    </row>
    <row r="392" spans="1:12" ht="15" customHeight="1" x14ac:dyDescent="0.25">
      <c r="A392" s="205" t="s">
        <v>376</v>
      </c>
      <c r="B392" s="206"/>
      <c r="C392" s="89" t="s">
        <v>48</v>
      </c>
      <c r="D392" s="89" t="s">
        <v>229</v>
      </c>
      <c r="E392" s="90"/>
      <c r="F392" s="90"/>
      <c r="G392" s="99">
        <v>13880700</v>
      </c>
      <c r="H392" s="165">
        <v>4143000</v>
      </c>
      <c r="I392" s="165">
        <v>14380800</v>
      </c>
      <c r="J392" s="165">
        <v>4143000</v>
      </c>
      <c r="K392" s="165">
        <v>14380800</v>
      </c>
      <c r="L392" s="107">
        <v>4143000</v>
      </c>
    </row>
    <row r="393" spans="1:12" ht="15" customHeight="1" x14ac:dyDescent="0.25">
      <c r="A393" s="205" t="s">
        <v>711</v>
      </c>
      <c r="B393" s="206"/>
      <c r="C393" s="89" t="s">
        <v>48</v>
      </c>
      <c r="D393" s="89" t="s">
        <v>229</v>
      </c>
      <c r="E393" s="89" t="s">
        <v>148</v>
      </c>
      <c r="F393" s="89"/>
      <c r="G393" s="99">
        <v>300000</v>
      </c>
      <c r="H393" s="165">
        <v>0</v>
      </c>
      <c r="I393" s="165">
        <v>800000</v>
      </c>
      <c r="J393" s="165">
        <v>0</v>
      </c>
      <c r="K393" s="165">
        <v>800000</v>
      </c>
      <c r="L393" s="107">
        <v>0</v>
      </c>
    </row>
    <row r="394" spans="1:12" ht="15" customHeight="1" x14ac:dyDescent="0.25">
      <c r="A394" s="205" t="s">
        <v>784</v>
      </c>
      <c r="B394" s="206"/>
      <c r="C394" s="89" t="s">
        <v>48</v>
      </c>
      <c r="D394" s="89" t="s">
        <v>229</v>
      </c>
      <c r="E394" s="93" t="s">
        <v>472</v>
      </c>
      <c r="F394" s="93"/>
      <c r="G394" s="99">
        <v>300000</v>
      </c>
      <c r="H394" s="165">
        <v>0</v>
      </c>
      <c r="I394" s="165">
        <v>800000</v>
      </c>
      <c r="J394" s="165">
        <v>0</v>
      </c>
      <c r="K394" s="165">
        <v>800000</v>
      </c>
      <c r="L394" s="107">
        <v>0</v>
      </c>
    </row>
    <row r="395" spans="1:12" ht="23.25" customHeight="1" x14ac:dyDescent="0.25">
      <c r="A395" s="205" t="s">
        <v>366</v>
      </c>
      <c r="B395" s="206"/>
      <c r="C395" s="89" t="s">
        <v>48</v>
      </c>
      <c r="D395" s="89" t="s">
        <v>229</v>
      </c>
      <c r="E395" s="93" t="s">
        <v>785</v>
      </c>
      <c r="F395" s="94"/>
      <c r="G395" s="99">
        <v>300000</v>
      </c>
      <c r="H395" s="165">
        <v>0</v>
      </c>
      <c r="I395" s="165">
        <v>800000</v>
      </c>
      <c r="J395" s="165">
        <v>0</v>
      </c>
      <c r="K395" s="165">
        <v>800000</v>
      </c>
      <c r="L395" s="107">
        <v>0</v>
      </c>
    </row>
    <row r="396" spans="1:12" ht="15" customHeight="1" x14ac:dyDescent="0.25">
      <c r="A396" s="205" t="s">
        <v>364</v>
      </c>
      <c r="B396" s="206"/>
      <c r="C396" s="89" t="s">
        <v>48</v>
      </c>
      <c r="D396" s="89" t="s">
        <v>229</v>
      </c>
      <c r="E396" s="93" t="s">
        <v>786</v>
      </c>
      <c r="F396" s="94"/>
      <c r="G396" s="99">
        <v>300000</v>
      </c>
      <c r="H396" s="165">
        <v>0</v>
      </c>
      <c r="I396" s="165">
        <v>800000</v>
      </c>
      <c r="J396" s="165">
        <v>0</v>
      </c>
      <c r="K396" s="165">
        <v>800000</v>
      </c>
      <c r="L396" s="107">
        <v>0</v>
      </c>
    </row>
    <row r="397" spans="1:12" ht="23.25" customHeight="1" x14ac:dyDescent="0.25">
      <c r="A397" s="205" t="s">
        <v>90</v>
      </c>
      <c r="B397" s="206"/>
      <c r="C397" s="89" t="s">
        <v>48</v>
      </c>
      <c r="D397" s="89" t="s">
        <v>229</v>
      </c>
      <c r="E397" s="93" t="s">
        <v>786</v>
      </c>
      <c r="F397" s="93" t="s">
        <v>89</v>
      </c>
      <c r="G397" s="99">
        <v>300000</v>
      </c>
      <c r="H397" s="165">
        <v>0</v>
      </c>
      <c r="I397" s="165">
        <v>800000</v>
      </c>
      <c r="J397" s="165">
        <v>0</v>
      </c>
      <c r="K397" s="165">
        <v>800000</v>
      </c>
      <c r="L397" s="107">
        <v>0</v>
      </c>
    </row>
    <row r="398" spans="1:12" ht="23.25" customHeight="1" x14ac:dyDescent="0.25">
      <c r="A398" s="205" t="s">
        <v>88</v>
      </c>
      <c r="B398" s="206"/>
      <c r="C398" s="89" t="s">
        <v>48</v>
      </c>
      <c r="D398" s="89" t="s">
        <v>229</v>
      </c>
      <c r="E398" s="93" t="s">
        <v>786</v>
      </c>
      <c r="F398" s="93" t="s">
        <v>87</v>
      </c>
      <c r="G398" s="99">
        <v>300000</v>
      </c>
      <c r="H398" s="165">
        <v>0</v>
      </c>
      <c r="I398" s="165">
        <v>800000</v>
      </c>
      <c r="J398" s="165">
        <v>0</v>
      </c>
      <c r="K398" s="165">
        <v>800000</v>
      </c>
      <c r="L398" s="107">
        <v>0</v>
      </c>
    </row>
    <row r="399" spans="1:12" ht="23.25" customHeight="1" x14ac:dyDescent="0.25">
      <c r="A399" s="205" t="s">
        <v>344</v>
      </c>
      <c r="B399" s="206"/>
      <c r="C399" s="89" t="s">
        <v>48</v>
      </c>
      <c r="D399" s="89" t="s">
        <v>229</v>
      </c>
      <c r="E399" s="89" t="s">
        <v>343</v>
      </c>
      <c r="F399" s="89"/>
      <c r="G399" s="99">
        <v>6018700</v>
      </c>
      <c r="H399" s="165">
        <v>4143000</v>
      </c>
      <c r="I399" s="165">
        <v>6018800</v>
      </c>
      <c r="J399" s="165">
        <v>4143000</v>
      </c>
      <c r="K399" s="165">
        <v>6018800</v>
      </c>
      <c r="L399" s="107">
        <v>4143000</v>
      </c>
    </row>
    <row r="400" spans="1:12" ht="23.25" customHeight="1" x14ac:dyDescent="0.25">
      <c r="A400" s="205" t="s">
        <v>342</v>
      </c>
      <c r="B400" s="206"/>
      <c r="C400" s="89" t="s">
        <v>48</v>
      </c>
      <c r="D400" s="89" t="s">
        <v>229</v>
      </c>
      <c r="E400" s="93" t="s">
        <v>341</v>
      </c>
      <c r="F400" s="93"/>
      <c r="G400" s="99">
        <v>6018700</v>
      </c>
      <c r="H400" s="165">
        <v>4143000</v>
      </c>
      <c r="I400" s="165">
        <v>6018800</v>
      </c>
      <c r="J400" s="165">
        <v>4143000</v>
      </c>
      <c r="K400" s="165">
        <v>6018800</v>
      </c>
      <c r="L400" s="107">
        <v>4143000</v>
      </c>
    </row>
    <row r="401" spans="1:12" ht="15" customHeight="1" x14ac:dyDescent="0.25">
      <c r="A401" s="205" t="s">
        <v>787</v>
      </c>
      <c r="B401" s="206"/>
      <c r="C401" s="89" t="s">
        <v>48</v>
      </c>
      <c r="D401" s="89" t="s">
        <v>229</v>
      </c>
      <c r="E401" s="93" t="s">
        <v>340</v>
      </c>
      <c r="F401" s="94"/>
      <c r="G401" s="99">
        <v>6018700</v>
      </c>
      <c r="H401" s="165">
        <v>4143000</v>
      </c>
      <c r="I401" s="165">
        <v>6018800</v>
      </c>
      <c r="J401" s="165">
        <v>4143000</v>
      </c>
      <c r="K401" s="165">
        <v>6018800</v>
      </c>
      <c r="L401" s="107">
        <v>4143000</v>
      </c>
    </row>
    <row r="402" spans="1:12" ht="45.75" customHeight="1" x14ac:dyDescent="0.25">
      <c r="A402" s="205" t="s">
        <v>375</v>
      </c>
      <c r="B402" s="206"/>
      <c r="C402" s="89" t="s">
        <v>48</v>
      </c>
      <c r="D402" s="89" t="s">
        <v>229</v>
      </c>
      <c r="E402" s="93" t="s">
        <v>374</v>
      </c>
      <c r="F402" s="94"/>
      <c r="G402" s="99">
        <v>4143000</v>
      </c>
      <c r="H402" s="165">
        <v>4143000</v>
      </c>
      <c r="I402" s="165">
        <v>4143000</v>
      </c>
      <c r="J402" s="165">
        <v>4143000</v>
      </c>
      <c r="K402" s="165">
        <v>4143000</v>
      </c>
      <c r="L402" s="107">
        <v>4143000</v>
      </c>
    </row>
    <row r="403" spans="1:12" ht="45.75" customHeight="1" x14ac:dyDescent="0.25">
      <c r="A403" s="205" t="s">
        <v>94</v>
      </c>
      <c r="B403" s="206"/>
      <c r="C403" s="89" t="s">
        <v>48</v>
      </c>
      <c r="D403" s="89" t="s">
        <v>229</v>
      </c>
      <c r="E403" s="93" t="s">
        <v>374</v>
      </c>
      <c r="F403" s="93" t="s">
        <v>93</v>
      </c>
      <c r="G403" s="99">
        <v>2837693</v>
      </c>
      <c r="H403" s="165">
        <v>2837693</v>
      </c>
      <c r="I403" s="165">
        <v>2837693</v>
      </c>
      <c r="J403" s="165">
        <v>2837693</v>
      </c>
      <c r="K403" s="165">
        <v>2837693</v>
      </c>
      <c r="L403" s="107">
        <v>2837693</v>
      </c>
    </row>
    <row r="404" spans="1:12" ht="15" customHeight="1" x14ac:dyDescent="0.25">
      <c r="A404" s="205" t="s">
        <v>92</v>
      </c>
      <c r="B404" s="206"/>
      <c r="C404" s="89" t="s">
        <v>48</v>
      </c>
      <c r="D404" s="89" t="s">
        <v>229</v>
      </c>
      <c r="E404" s="93" t="s">
        <v>374</v>
      </c>
      <c r="F404" s="93" t="s">
        <v>91</v>
      </c>
      <c r="G404" s="99">
        <v>2837693</v>
      </c>
      <c r="H404" s="165">
        <v>2837693</v>
      </c>
      <c r="I404" s="165">
        <v>2837693</v>
      </c>
      <c r="J404" s="165">
        <v>2837693</v>
      </c>
      <c r="K404" s="165">
        <v>2837693</v>
      </c>
      <c r="L404" s="107">
        <v>2837693</v>
      </c>
    </row>
    <row r="405" spans="1:12" ht="23.25" customHeight="1" x14ac:dyDescent="0.25">
      <c r="A405" s="205" t="s">
        <v>90</v>
      </c>
      <c r="B405" s="206"/>
      <c r="C405" s="89" t="s">
        <v>48</v>
      </c>
      <c r="D405" s="89" t="s">
        <v>229</v>
      </c>
      <c r="E405" s="93" t="s">
        <v>374</v>
      </c>
      <c r="F405" s="93" t="s">
        <v>89</v>
      </c>
      <c r="G405" s="99">
        <v>1305307</v>
      </c>
      <c r="H405" s="165">
        <v>1305307</v>
      </c>
      <c r="I405" s="165">
        <v>1305307</v>
      </c>
      <c r="J405" s="165">
        <v>1305307</v>
      </c>
      <c r="K405" s="165">
        <v>1305307</v>
      </c>
      <c r="L405" s="107">
        <v>1305307</v>
      </c>
    </row>
    <row r="406" spans="1:12" ht="23.25" customHeight="1" x14ac:dyDescent="0.25">
      <c r="A406" s="205" t="s">
        <v>88</v>
      </c>
      <c r="B406" s="206"/>
      <c r="C406" s="89" t="s">
        <v>48</v>
      </c>
      <c r="D406" s="89" t="s">
        <v>229</v>
      </c>
      <c r="E406" s="93" t="s">
        <v>374</v>
      </c>
      <c r="F406" s="93" t="s">
        <v>87</v>
      </c>
      <c r="G406" s="99">
        <v>1305307</v>
      </c>
      <c r="H406" s="165">
        <v>1305307</v>
      </c>
      <c r="I406" s="165">
        <v>1305307</v>
      </c>
      <c r="J406" s="165">
        <v>1305307</v>
      </c>
      <c r="K406" s="165">
        <v>1305307</v>
      </c>
      <c r="L406" s="107">
        <v>1305307</v>
      </c>
    </row>
    <row r="407" spans="1:12" ht="57" customHeight="1" x14ac:dyDescent="0.25">
      <c r="A407" s="205" t="s">
        <v>788</v>
      </c>
      <c r="B407" s="206"/>
      <c r="C407" s="89" t="s">
        <v>48</v>
      </c>
      <c r="D407" s="89" t="s">
        <v>229</v>
      </c>
      <c r="E407" s="93" t="s">
        <v>789</v>
      </c>
      <c r="F407" s="94"/>
      <c r="G407" s="99">
        <v>1875700</v>
      </c>
      <c r="H407" s="165">
        <v>0</v>
      </c>
      <c r="I407" s="165">
        <v>1875800</v>
      </c>
      <c r="J407" s="165">
        <v>0</v>
      </c>
      <c r="K407" s="165">
        <v>1875800</v>
      </c>
      <c r="L407" s="107">
        <v>0</v>
      </c>
    </row>
    <row r="408" spans="1:12" ht="45.75" customHeight="1" x14ac:dyDescent="0.25">
      <c r="A408" s="205" t="s">
        <v>94</v>
      </c>
      <c r="B408" s="206"/>
      <c r="C408" s="89" t="s">
        <v>48</v>
      </c>
      <c r="D408" s="89" t="s">
        <v>229</v>
      </c>
      <c r="E408" s="93" t="s">
        <v>789</v>
      </c>
      <c r="F408" s="93" t="s">
        <v>93</v>
      </c>
      <c r="G408" s="99">
        <v>1875700</v>
      </c>
      <c r="H408" s="165">
        <v>0</v>
      </c>
      <c r="I408" s="165">
        <v>1875800</v>
      </c>
      <c r="J408" s="165">
        <v>0</v>
      </c>
      <c r="K408" s="165">
        <v>1875800</v>
      </c>
      <c r="L408" s="107">
        <v>0</v>
      </c>
    </row>
    <row r="409" spans="1:12" ht="15" customHeight="1" x14ac:dyDescent="0.25">
      <c r="A409" s="205" t="s">
        <v>92</v>
      </c>
      <c r="B409" s="206"/>
      <c r="C409" s="89" t="s">
        <v>48</v>
      </c>
      <c r="D409" s="89" t="s">
        <v>229</v>
      </c>
      <c r="E409" s="93" t="s">
        <v>789</v>
      </c>
      <c r="F409" s="93" t="s">
        <v>91</v>
      </c>
      <c r="G409" s="99">
        <v>1875700</v>
      </c>
      <c r="H409" s="165">
        <v>0</v>
      </c>
      <c r="I409" s="165">
        <v>1875800</v>
      </c>
      <c r="J409" s="165">
        <v>0</v>
      </c>
      <c r="K409" s="165">
        <v>1875800</v>
      </c>
      <c r="L409" s="107">
        <v>0</v>
      </c>
    </row>
    <row r="410" spans="1:12" ht="15" customHeight="1" x14ac:dyDescent="0.25">
      <c r="A410" s="205" t="s">
        <v>282</v>
      </c>
      <c r="B410" s="206"/>
      <c r="C410" s="89" t="s">
        <v>48</v>
      </c>
      <c r="D410" s="89" t="s">
        <v>229</v>
      </c>
      <c r="E410" s="89" t="s">
        <v>281</v>
      </c>
      <c r="F410" s="89"/>
      <c r="G410" s="99">
        <v>6000000</v>
      </c>
      <c r="H410" s="165">
        <v>0</v>
      </c>
      <c r="I410" s="165">
        <v>6000000</v>
      </c>
      <c r="J410" s="165">
        <v>0</v>
      </c>
      <c r="K410" s="165">
        <v>6000000</v>
      </c>
      <c r="L410" s="107">
        <v>0</v>
      </c>
    </row>
    <row r="411" spans="1:12" ht="23.25" customHeight="1" x14ac:dyDescent="0.25">
      <c r="A411" s="205" t="s">
        <v>373</v>
      </c>
      <c r="B411" s="206"/>
      <c r="C411" s="89" t="s">
        <v>48</v>
      </c>
      <c r="D411" s="89" t="s">
        <v>229</v>
      </c>
      <c r="E411" s="93" t="s">
        <v>372</v>
      </c>
      <c r="F411" s="93"/>
      <c r="G411" s="99">
        <v>4000000</v>
      </c>
      <c r="H411" s="165">
        <v>0</v>
      </c>
      <c r="I411" s="165">
        <v>4000000</v>
      </c>
      <c r="J411" s="165">
        <v>0</v>
      </c>
      <c r="K411" s="165">
        <v>4000000</v>
      </c>
      <c r="L411" s="107">
        <v>0</v>
      </c>
    </row>
    <row r="412" spans="1:12" ht="34.5" customHeight="1" x14ac:dyDescent="0.25">
      <c r="A412" s="205" t="s">
        <v>371</v>
      </c>
      <c r="B412" s="206"/>
      <c r="C412" s="89" t="s">
        <v>48</v>
      </c>
      <c r="D412" s="89" t="s">
        <v>229</v>
      </c>
      <c r="E412" s="93" t="s">
        <v>370</v>
      </c>
      <c r="F412" s="94"/>
      <c r="G412" s="99">
        <v>4000000</v>
      </c>
      <c r="H412" s="165">
        <v>0</v>
      </c>
      <c r="I412" s="165">
        <v>4000000</v>
      </c>
      <c r="J412" s="165">
        <v>0</v>
      </c>
      <c r="K412" s="165">
        <v>4000000</v>
      </c>
      <c r="L412" s="107">
        <v>0</v>
      </c>
    </row>
    <row r="413" spans="1:12" ht="23.25" customHeight="1" x14ac:dyDescent="0.25">
      <c r="A413" s="205" t="s">
        <v>369</v>
      </c>
      <c r="B413" s="206"/>
      <c r="C413" s="89" t="s">
        <v>48</v>
      </c>
      <c r="D413" s="89" t="s">
        <v>229</v>
      </c>
      <c r="E413" s="93" t="s">
        <v>368</v>
      </c>
      <c r="F413" s="94"/>
      <c r="G413" s="99">
        <v>4000000</v>
      </c>
      <c r="H413" s="165">
        <v>0</v>
      </c>
      <c r="I413" s="165">
        <v>4000000</v>
      </c>
      <c r="J413" s="165">
        <v>0</v>
      </c>
      <c r="K413" s="165">
        <v>4000000</v>
      </c>
      <c r="L413" s="107">
        <v>0</v>
      </c>
    </row>
    <row r="414" spans="1:12" ht="15" customHeight="1" x14ac:dyDescent="0.25">
      <c r="A414" s="205" t="s">
        <v>202</v>
      </c>
      <c r="B414" s="206"/>
      <c r="C414" s="89" t="s">
        <v>48</v>
      </c>
      <c r="D414" s="89" t="s">
        <v>229</v>
      </c>
      <c r="E414" s="93" t="s">
        <v>368</v>
      </c>
      <c r="F414" s="93" t="s">
        <v>50</v>
      </c>
      <c r="G414" s="99">
        <v>4000000</v>
      </c>
      <c r="H414" s="165">
        <v>0</v>
      </c>
      <c r="I414" s="165">
        <v>4000000</v>
      </c>
      <c r="J414" s="165">
        <v>0</v>
      </c>
      <c r="K414" s="165">
        <v>4000000</v>
      </c>
      <c r="L414" s="107">
        <v>0</v>
      </c>
    </row>
    <row r="415" spans="1:12" ht="34.5" customHeight="1" x14ac:dyDescent="0.25">
      <c r="A415" s="205" t="s">
        <v>346</v>
      </c>
      <c r="B415" s="206"/>
      <c r="C415" s="89" t="s">
        <v>48</v>
      </c>
      <c r="D415" s="89" t="s">
        <v>229</v>
      </c>
      <c r="E415" s="93" t="s">
        <v>368</v>
      </c>
      <c r="F415" s="93" t="s">
        <v>52</v>
      </c>
      <c r="G415" s="99">
        <v>4000000</v>
      </c>
      <c r="H415" s="165">
        <v>0</v>
      </c>
      <c r="I415" s="165">
        <v>4000000</v>
      </c>
      <c r="J415" s="165">
        <v>0</v>
      </c>
      <c r="K415" s="165">
        <v>4000000</v>
      </c>
      <c r="L415" s="107">
        <v>0</v>
      </c>
    </row>
    <row r="416" spans="1:12" ht="23.25" customHeight="1" x14ac:dyDescent="0.25">
      <c r="A416" s="205" t="s">
        <v>280</v>
      </c>
      <c r="B416" s="206"/>
      <c r="C416" s="89" t="s">
        <v>48</v>
      </c>
      <c r="D416" s="89" t="s">
        <v>229</v>
      </c>
      <c r="E416" s="93" t="s">
        <v>279</v>
      </c>
      <c r="F416" s="93"/>
      <c r="G416" s="99">
        <v>2000000</v>
      </c>
      <c r="H416" s="165">
        <v>0</v>
      </c>
      <c r="I416" s="165">
        <v>2000000</v>
      </c>
      <c r="J416" s="165">
        <v>0</v>
      </c>
      <c r="K416" s="165">
        <v>2000000</v>
      </c>
      <c r="L416" s="107">
        <v>0</v>
      </c>
    </row>
    <row r="417" spans="1:12" ht="23.25" customHeight="1" x14ac:dyDescent="0.25">
      <c r="A417" s="205" t="s">
        <v>863</v>
      </c>
      <c r="B417" s="206"/>
      <c r="C417" s="89" t="s">
        <v>48</v>
      </c>
      <c r="D417" s="89" t="s">
        <v>229</v>
      </c>
      <c r="E417" s="93" t="s">
        <v>278</v>
      </c>
      <c r="F417" s="94"/>
      <c r="G417" s="99">
        <v>2000000</v>
      </c>
      <c r="H417" s="165">
        <v>0</v>
      </c>
      <c r="I417" s="165">
        <v>2000000</v>
      </c>
      <c r="J417" s="165">
        <v>0</v>
      </c>
      <c r="K417" s="165">
        <v>2000000</v>
      </c>
      <c r="L417" s="107">
        <v>0</v>
      </c>
    </row>
    <row r="418" spans="1:12" ht="34.5" customHeight="1" x14ac:dyDescent="0.25">
      <c r="A418" s="205" t="s">
        <v>277</v>
      </c>
      <c r="B418" s="206"/>
      <c r="C418" s="89" t="s">
        <v>48</v>
      </c>
      <c r="D418" s="89" t="s">
        <v>229</v>
      </c>
      <c r="E418" s="93" t="s">
        <v>276</v>
      </c>
      <c r="F418" s="94"/>
      <c r="G418" s="99">
        <v>2000000</v>
      </c>
      <c r="H418" s="165">
        <v>0</v>
      </c>
      <c r="I418" s="165">
        <v>2000000</v>
      </c>
      <c r="J418" s="165">
        <v>0</v>
      </c>
      <c r="K418" s="165">
        <v>2000000</v>
      </c>
      <c r="L418" s="107">
        <v>0</v>
      </c>
    </row>
    <row r="419" spans="1:12" ht="23.25" customHeight="1" x14ac:dyDescent="0.25">
      <c r="A419" s="205" t="s">
        <v>90</v>
      </c>
      <c r="B419" s="206"/>
      <c r="C419" s="89" t="s">
        <v>48</v>
      </c>
      <c r="D419" s="89" t="s">
        <v>229</v>
      </c>
      <c r="E419" s="93" t="s">
        <v>276</v>
      </c>
      <c r="F419" s="93" t="s">
        <v>89</v>
      </c>
      <c r="G419" s="99">
        <v>2000000</v>
      </c>
      <c r="H419" s="165">
        <v>0</v>
      </c>
      <c r="I419" s="165">
        <v>2000000</v>
      </c>
      <c r="J419" s="165">
        <v>0</v>
      </c>
      <c r="K419" s="165">
        <v>2000000</v>
      </c>
      <c r="L419" s="107">
        <v>0</v>
      </c>
    </row>
    <row r="420" spans="1:12" ht="23.25" customHeight="1" x14ac:dyDescent="0.25">
      <c r="A420" s="205" t="s">
        <v>88</v>
      </c>
      <c r="B420" s="206"/>
      <c r="C420" s="89" t="s">
        <v>48</v>
      </c>
      <c r="D420" s="89" t="s">
        <v>229</v>
      </c>
      <c r="E420" s="93" t="s">
        <v>276</v>
      </c>
      <c r="F420" s="93" t="s">
        <v>87</v>
      </c>
      <c r="G420" s="99">
        <v>2000000</v>
      </c>
      <c r="H420" s="165">
        <v>0</v>
      </c>
      <c r="I420" s="165">
        <v>2000000</v>
      </c>
      <c r="J420" s="165">
        <v>0</v>
      </c>
      <c r="K420" s="165">
        <v>2000000</v>
      </c>
      <c r="L420" s="107">
        <v>0</v>
      </c>
    </row>
    <row r="421" spans="1:12" ht="23.25" customHeight="1" x14ac:dyDescent="0.25">
      <c r="A421" s="205" t="s">
        <v>117</v>
      </c>
      <c r="B421" s="206"/>
      <c r="C421" s="89" t="s">
        <v>48</v>
      </c>
      <c r="D421" s="89" t="s">
        <v>229</v>
      </c>
      <c r="E421" s="89" t="s">
        <v>116</v>
      </c>
      <c r="F421" s="89"/>
      <c r="G421" s="99">
        <v>1562000</v>
      </c>
      <c r="H421" s="165">
        <v>0</v>
      </c>
      <c r="I421" s="165">
        <v>1562000</v>
      </c>
      <c r="J421" s="165">
        <v>0</v>
      </c>
      <c r="K421" s="165">
        <v>1562000</v>
      </c>
      <c r="L421" s="107">
        <v>0</v>
      </c>
    </row>
    <row r="422" spans="1:12" ht="15" customHeight="1" x14ac:dyDescent="0.25">
      <c r="A422" s="205" t="s">
        <v>115</v>
      </c>
      <c r="B422" s="206"/>
      <c r="C422" s="89" t="s">
        <v>48</v>
      </c>
      <c r="D422" s="89" t="s">
        <v>229</v>
      </c>
      <c r="E422" s="93" t="s">
        <v>114</v>
      </c>
      <c r="F422" s="93"/>
      <c r="G422" s="99">
        <v>1562000</v>
      </c>
      <c r="H422" s="165">
        <v>0</v>
      </c>
      <c r="I422" s="165">
        <v>1562000</v>
      </c>
      <c r="J422" s="165">
        <v>0</v>
      </c>
      <c r="K422" s="165">
        <v>1562000</v>
      </c>
      <c r="L422" s="107">
        <v>0</v>
      </c>
    </row>
    <row r="423" spans="1:12" ht="23.25" customHeight="1" x14ac:dyDescent="0.25">
      <c r="A423" s="205" t="s">
        <v>113</v>
      </c>
      <c r="B423" s="206"/>
      <c r="C423" s="89" t="s">
        <v>48</v>
      </c>
      <c r="D423" s="89" t="s">
        <v>229</v>
      </c>
      <c r="E423" s="93" t="s">
        <v>112</v>
      </c>
      <c r="F423" s="94"/>
      <c r="G423" s="99">
        <v>1562000</v>
      </c>
      <c r="H423" s="165">
        <v>0</v>
      </c>
      <c r="I423" s="165">
        <v>1562000</v>
      </c>
      <c r="J423" s="165">
        <v>0</v>
      </c>
      <c r="K423" s="165">
        <v>1562000</v>
      </c>
      <c r="L423" s="107">
        <v>0</v>
      </c>
    </row>
    <row r="424" spans="1:12" ht="15" customHeight="1" x14ac:dyDescent="0.25">
      <c r="A424" s="205" t="s">
        <v>111</v>
      </c>
      <c r="B424" s="206"/>
      <c r="C424" s="89" t="s">
        <v>48</v>
      </c>
      <c r="D424" s="89" t="s">
        <v>229</v>
      </c>
      <c r="E424" s="93" t="s">
        <v>110</v>
      </c>
      <c r="F424" s="94"/>
      <c r="G424" s="99">
        <v>1562000</v>
      </c>
      <c r="H424" s="165">
        <v>0</v>
      </c>
      <c r="I424" s="165">
        <v>1562000</v>
      </c>
      <c r="J424" s="165">
        <v>0</v>
      </c>
      <c r="K424" s="165">
        <v>1562000</v>
      </c>
      <c r="L424" s="107">
        <v>0</v>
      </c>
    </row>
    <row r="425" spans="1:12" ht="15" customHeight="1" x14ac:dyDescent="0.25">
      <c r="A425" s="205" t="s">
        <v>86</v>
      </c>
      <c r="B425" s="206"/>
      <c r="C425" s="89" t="s">
        <v>48</v>
      </c>
      <c r="D425" s="89" t="s">
        <v>229</v>
      </c>
      <c r="E425" s="93" t="s">
        <v>110</v>
      </c>
      <c r="F425" s="93" t="s">
        <v>85</v>
      </c>
      <c r="G425" s="99">
        <v>1562000</v>
      </c>
      <c r="H425" s="165">
        <v>0</v>
      </c>
      <c r="I425" s="165">
        <v>1562000</v>
      </c>
      <c r="J425" s="165">
        <v>0</v>
      </c>
      <c r="K425" s="165">
        <v>1562000</v>
      </c>
      <c r="L425" s="107">
        <v>0</v>
      </c>
    </row>
    <row r="426" spans="1:12" ht="15" customHeight="1" x14ac:dyDescent="0.25">
      <c r="A426" s="205" t="s">
        <v>126</v>
      </c>
      <c r="B426" s="206"/>
      <c r="C426" s="89" t="s">
        <v>48</v>
      </c>
      <c r="D426" s="89" t="s">
        <v>229</v>
      </c>
      <c r="E426" s="93" t="s">
        <v>110</v>
      </c>
      <c r="F426" s="93" t="s">
        <v>125</v>
      </c>
      <c r="G426" s="99">
        <v>1562000</v>
      </c>
      <c r="H426" s="165">
        <v>0</v>
      </c>
      <c r="I426" s="165">
        <v>1562000</v>
      </c>
      <c r="J426" s="165">
        <v>0</v>
      </c>
      <c r="K426" s="165">
        <v>1562000</v>
      </c>
      <c r="L426" s="107">
        <v>0</v>
      </c>
    </row>
    <row r="427" spans="1:12" ht="15" customHeight="1" x14ac:dyDescent="0.25">
      <c r="A427" s="268" t="s">
        <v>676</v>
      </c>
      <c r="B427" s="269"/>
      <c r="C427" s="111" t="s">
        <v>54</v>
      </c>
      <c r="D427" s="111"/>
      <c r="E427" s="111"/>
      <c r="F427" s="111"/>
      <c r="G427" s="112">
        <v>2531075525.8000002</v>
      </c>
      <c r="H427" s="166">
        <v>1350000</v>
      </c>
      <c r="I427" s="166">
        <v>3394878245.8000002</v>
      </c>
      <c r="J427" s="166">
        <v>1350000</v>
      </c>
      <c r="K427" s="166">
        <v>2883477615.8000002</v>
      </c>
      <c r="L427" s="109">
        <v>1350000</v>
      </c>
    </row>
    <row r="428" spans="1:12" ht="15" customHeight="1" x14ac:dyDescent="0.25">
      <c r="A428" s="205" t="s">
        <v>363</v>
      </c>
      <c r="B428" s="206"/>
      <c r="C428" s="89" t="s">
        <v>54</v>
      </c>
      <c r="D428" s="89" t="s">
        <v>40</v>
      </c>
      <c r="E428" s="90"/>
      <c r="F428" s="90"/>
      <c r="G428" s="99">
        <v>79820300</v>
      </c>
      <c r="H428" s="165">
        <v>0</v>
      </c>
      <c r="I428" s="165">
        <v>67347300</v>
      </c>
      <c r="J428" s="165">
        <v>0</v>
      </c>
      <c r="K428" s="165">
        <v>67347300</v>
      </c>
      <c r="L428" s="107">
        <v>0</v>
      </c>
    </row>
    <row r="429" spans="1:12" ht="34.5" customHeight="1" x14ac:dyDescent="0.25">
      <c r="A429" s="205" t="s">
        <v>790</v>
      </c>
      <c r="B429" s="206"/>
      <c r="C429" s="89" t="s">
        <v>54</v>
      </c>
      <c r="D429" s="89" t="s">
        <v>40</v>
      </c>
      <c r="E429" s="89" t="s">
        <v>324</v>
      </c>
      <c r="F429" s="89"/>
      <c r="G429" s="99">
        <v>11170300</v>
      </c>
      <c r="H429" s="165">
        <v>0</v>
      </c>
      <c r="I429" s="165">
        <v>12287300</v>
      </c>
      <c r="J429" s="165">
        <v>0</v>
      </c>
      <c r="K429" s="165">
        <v>12287300</v>
      </c>
      <c r="L429" s="107">
        <v>0</v>
      </c>
    </row>
    <row r="430" spans="1:12" ht="15" customHeight="1" x14ac:dyDescent="0.25">
      <c r="A430" s="205" t="s">
        <v>115</v>
      </c>
      <c r="B430" s="206"/>
      <c r="C430" s="89" t="s">
        <v>54</v>
      </c>
      <c r="D430" s="89" t="s">
        <v>40</v>
      </c>
      <c r="E430" s="93" t="s">
        <v>791</v>
      </c>
      <c r="F430" s="93"/>
      <c r="G430" s="99">
        <v>11170300</v>
      </c>
      <c r="H430" s="165">
        <v>0</v>
      </c>
      <c r="I430" s="165">
        <v>12287300</v>
      </c>
      <c r="J430" s="165">
        <v>0</v>
      </c>
      <c r="K430" s="165">
        <v>12287300</v>
      </c>
      <c r="L430" s="107">
        <v>0</v>
      </c>
    </row>
    <row r="431" spans="1:12" ht="23.25" customHeight="1" x14ac:dyDescent="0.25">
      <c r="A431" s="205" t="s">
        <v>113</v>
      </c>
      <c r="B431" s="206"/>
      <c r="C431" s="89" t="s">
        <v>54</v>
      </c>
      <c r="D431" s="89" t="s">
        <v>40</v>
      </c>
      <c r="E431" s="93" t="s">
        <v>792</v>
      </c>
      <c r="F431" s="94"/>
      <c r="G431" s="99">
        <v>11170300</v>
      </c>
      <c r="H431" s="165">
        <v>0</v>
      </c>
      <c r="I431" s="165">
        <v>12287300</v>
      </c>
      <c r="J431" s="165">
        <v>0</v>
      </c>
      <c r="K431" s="165">
        <v>12287300</v>
      </c>
      <c r="L431" s="107">
        <v>0</v>
      </c>
    </row>
    <row r="432" spans="1:12" ht="34.5" customHeight="1" x14ac:dyDescent="0.25">
      <c r="A432" s="205" t="s">
        <v>793</v>
      </c>
      <c r="B432" s="206"/>
      <c r="C432" s="89" t="s">
        <v>54</v>
      </c>
      <c r="D432" s="89" t="s">
        <v>40</v>
      </c>
      <c r="E432" s="93" t="s">
        <v>794</v>
      </c>
      <c r="F432" s="94"/>
      <c r="G432" s="99">
        <v>11170300</v>
      </c>
      <c r="H432" s="165">
        <v>0</v>
      </c>
      <c r="I432" s="165">
        <v>12287300</v>
      </c>
      <c r="J432" s="165">
        <v>0</v>
      </c>
      <c r="K432" s="165">
        <v>12287300</v>
      </c>
      <c r="L432" s="107">
        <v>0</v>
      </c>
    </row>
    <row r="433" spans="1:12" ht="23.25" customHeight="1" x14ac:dyDescent="0.25">
      <c r="A433" s="205" t="s">
        <v>80</v>
      </c>
      <c r="B433" s="206"/>
      <c r="C433" s="89" t="s">
        <v>54</v>
      </c>
      <c r="D433" s="89" t="s">
        <v>40</v>
      </c>
      <c r="E433" s="93" t="s">
        <v>794</v>
      </c>
      <c r="F433" s="93" t="s">
        <v>61</v>
      </c>
      <c r="G433" s="99">
        <v>11170300</v>
      </c>
      <c r="H433" s="165">
        <v>0</v>
      </c>
      <c r="I433" s="165">
        <v>12287300</v>
      </c>
      <c r="J433" s="165">
        <v>0</v>
      </c>
      <c r="K433" s="165">
        <v>12287300</v>
      </c>
      <c r="L433" s="107">
        <v>0</v>
      </c>
    </row>
    <row r="434" spans="1:12" ht="15" customHeight="1" x14ac:dyDescent="0.25">
      <c r="A434" s="205" t="s">
        <v>107</v>
      </c>
      <c r="B434" s="206"/>
      <c r="C434" s="89" t="s">
        <v>54</v>
      </c>
      <c r="D434" s="89" t="s">
        <v>40</v>
      </c>
      <c r="E434" s="93" t="s">
        <v>794</v>
      </c>
      <c r="F434" s="93" t="s">
        <v>64</v>
      </c>
      <c r="G434" s="99">
        <v>11170300</v>
      </c>
      <c r="H434" s="165">
        <v>0</v>
      </c>
      <c r="I434" s="165">
        <v>12287300</v>
      </c>
      <c r="J434" s="165">
        <v>0</v>
      </c>
      <c r="K434" s="165">
        <v>12287300</v>
      </c>
      <c r="L434" s="107">
        <v>0</v>
      </c>
    </row>
    <row r="435" spans="1:12" ht="23.25" customHeight="1" x14ac:dyDescent="0.25">
      <c r="A435" s="205" t="s">
        <v>117</v>
      </c>
      <c r="B435" s="206"/>
      <c r="C435" s="89" t="s">
        <v>54</v>
      </c>
      <c r="D435" s="89" t="s">
        <v>40</v>
      </c>
      <c r="E435" s="89" t="s">
        <v>116</v>
      </c>
      <c r="F435" s="89"/>
      <c r="G435" s="99">
        <v>55060000</v>
      </c>
      <c r="H435" s="165">
        <v>0</v>
      </c>
      <c r="I435" s="165">
        <v>55060000</v>
      </c>
      <c r="J435" s="165">
        <v>0</v>
      </c>
      <c r="K435" s="165">
        <v>55060000</v>
      </c>
      <c r="L435" s="107">
        <v>0</v>
      </c>
    </row>
    <row r="436" spans="1:12" ht="23.25" customHeight="1" x14ac:dyDescent="0.25">
      <c r="A436" s="205" t="s">
        <v>718</v>
      </c>
      <c r="B436" s="206"/>
      <c r="C436" s="89" t="s">
        <v>54</v>
      </c>
      <c r="D436" s="89" t="s">
        <v>40</v>
      </c>
      <c r="E436" s="93" t="s">
        <v>362</v>
      </c>
      <c r="F436" s="93"/>
      <c r="G436" s="99">
        <v>55060000</v>
      </c>
      <c r="H436" s="165">
        <v>0</v>
      </c>
      <c r="I436" s="165">
        <v>55060000</v>
      </c>
      <c r="J436" s="165">
        <v>0</v>
      </c>
      <c r="K436" s="165">
        <v>55060000</v>
      </c>
      <c r="L436" s="107">
        <v>0</v>
      </c>
    </row>
    <row r="437" spans="1:12" ht="34.5" customHeight="1" x14ac:dyDescent="0.25">
      <c r="A437" s="205" t="s">
        <v>361</v>
      </c>
      <c r="B437" s="206"/>
      <c r="C437" s="89" t="s">
        <v>54</v>
      </c>
      <c r="D437" s="89" t="s">
        <v>40</v>
      </c>
      <c r="E437" s="93" t="s">
        <v>360</v>
      </c>
      <c r="F437" s="94"/>
      <c r="G437" s="99">
        <v>55060000</v>
      </c>
      <c r="H437" s="165">
        <v>0</v>
      </c>
      <c r="I437" s="165">
        <v>55060000</v>
      </c>
      <c r="J437" s="165">
        <v>0</v>
      </c>
      <c r="K437" s="165">
        <v>55060000</v>
      </c>
      <c r="L437" s="107">
        <v>0</v>
      </c>
    </row>
    <row r="438" spans="1:12" ht="34.5" customHeight="1" x14ac:dyDescent="0.25">
      <c r="A438" s="205" t="s">
        <v>359</v>
      </c>
      <c r="B438" s="206"/>
      <c r="C438" s="89" t="s">
        <v>54</v>
      </c>
      <c r="D438" s="89" t="s">
        <v>40</v>
      </c>
      <c r="E438" s="93" t="s">
        <v>358</v>
      </c>
      <c r="F438" s="94"/>
      <c r="G438" s="99">
        <v>10060000</v>
      </c>
      <c r="H438" s="165">
        <v>0</v>
      </c>
      <c r="I438" s="165">
        <v>10060000</v>
      </c>
      <c r="J438" s="165">
        <v>0</v>
      </c>
      <c r="K438" s="165">
        <v>10060000</v>
      </c>
      <c r="L438" s="107">
        <v>0</v>
      </c>
    </row>
    <row r="439" spans="1:12" ht="23.25" customHeight="1" x14ac:dyDescent="0.25">
      <c r="A439" s="205" t="s">
        <v>90</v>
      </c>
      <c r="B439" s="206"/>
      <c r="C439" s="89" t="s">
        <v>54</v>
      </c>
      <c r="D439" s="89" t="s">
        <v>40</v>
      </c>
      <c r="E439" s="93" t="s">
        <v>358</v>
      </c>
      <c r="F439" s="93" t="s">
        <v>89</v>
      </c>
      <c r="G439" s="99">
        <v>7560000</v>
      </c>
      <c r="H439" s="165">
        <v>0</v>
      </c>
      <c r="I439" s="165">
        <v>7560000</v>
      </c>
      <c r="J439" s="165">
        <v>0</v>
      </c>
      <c r="K439" s="165">
        <v>7560000</v>
      </c>
      <c r="L439" s="107">
        <v>0</v>
      </c>
    </row>
    <row r="440" spans="1:12" ht="23.25" customHeight="1" x14ac:dyDescent="0.25">
      <c r="A440" s="205" t="s">
        <v>88</v>
      </c>
      <c r="B440" s="206"/>
      <c r="C440" s="89" t="s">
        <v>54</v>
      </c>
      <c r="D440" s="89" t="s">
        <v>40</v>
      </c>
      <c r="E440" s="93" t="s">
        <v>358</v>
      </c>
      <c r="F440" s="93" t="s">
        <v>87</v>
      </c>
      <c r="G440" s="99">
        <v>7560000</v>
      </c>
      <c r="H440" s="165">
        <v>0</v>
      </c>
      <c r="I440" s="165">
        <v>7560000</v>
      </c>
      <c r="J440" s="165">
        <v>0</v>
      </c>
      <c r="K440" s="165">
        <v>7560000</v>
      </c>
      <c r="L440" s="107">
        <v>0</v>
      </c>
    </row>
    <row r="441" spans="1:12" ht="23.25" customHeight="1" x14ac:dyDescent="0.25">
      <c r="A441" s="205" t="s">
        <v>80</v>
      </c>
      <c r="B441" s="206"/>
      <c r="C441" s="89" t="s">
        <v>54</v>
      </c>
      <c r="D441" s="89" t="s">
        <v>40</v>
      </c>
      <c r="E441" s="93" t="s">
        <v>358</v>
      </c>
      <c r="F441" s="93" t="s">
        <v>61</v>
      </c>
      <c r="G441" s="99">
        <v>2500000</v>
      </c>
      <c r="H441" s="165">
        <v>0</v>
      </c>
      <c r="I441" s="165">
        <v>2500000</v>
      </c>
      <c r="J441" s="165">
        <v>0</v>
      </c>
      <c r="K441" s="165">
        <v>2500000</v>
      </c>
      <c r="L441" s="107">
        <v>0</v>
      </c>
    </row>
    <row r="442" spans="1:12" ht="15" customHeight="1" x14ac:dyDescent="0.25">
      <c r="A442" s="205" t="s">
        <v>107</v>
      </c>
      <c r="B442" s="206"/>
      <c r="C442" s="89" t="s">
        <v>54</v>
      </c>
      <c r="D442" s="89" t="s">
        <v>40</v>
      </c>
      <c r="E442" s="93" t="s">
        <v>358</v>
      </c>
      <c r="F442" s="93" t="s">
        <v>64</v>
      </c>
      <c r="G442" s="99">
        <v>2500000</v>
      </c>
      <c r="H442" s="165">
        <v>0</v>
      </c>
      <c r="I442" s="165">
        <v>2500000</v>
      </c>
      <c r="J442" s="165">
        <v>0</v>
      </c>
      <c r="K442" s="165">
        <v>2500000</v>
      </c>
      <c r="L442" s="107">
        <v>0</v>
      </c>
    </row>
    <row r="443" spans="1:12" ht="23.25" customHeight="1" x14ac:dyDescent="0.25">
      <c r="A443" s="205" t="s">
        <v>357</v>
      </c>
      <c r="B443" s="206"/>
      <c r="C443" s="89" t="s">
        <v>54</v>
      </c>
      <c r="D443" s="89" t="s">
        <v>40</v>
      </c>
      <c r="E443" s="93" t="s">
        <v>356</v>
      </c>
      <c r="F443" s="94"/>
      <c r="G443" s="99">
        <v>45000000</v>
      </c>
      <c r="H443" s="165">
        <v>0</v>
      </c>
      <c r="I443" s="165">
        <v>45000000</v>
      </c>
      <c r="J443" s="165">
        <v>0</v>
      </c>
      <c r="K443" s="165">
        <v>45000000</v>
      </c>
      <c r="L443" s="107">
        <v>0</v>
      </c>
    </row>
    <row r="444" spans="1:12" ht="23.25" customHeight="1" x14ac:dyDescent="0.25">
      <c r="A444" s="205" t="s">
        <v>90</v>
      </c>
      <c r="B444" s="206"/>
      <c r="C444" s="89" t="s">
        <v>54</v>
      </c>
      <c r="D444" s="89" t="s">
        <v>40</v>
      </c>
      <c r="E444" s="93" t="s">
        <v>356</v>
      </c>
      <c r="F444" s="93" t="s">
        <v>89</v>
      </c>
      <c r="G444" s="99">
        <v>45000000</v>
      </c>
      <c r="H444" s="165">
        <v>0</v>
      </c>
      <c r="I444" s="165">
        <v>45000000</v>
      </c>
      <c r="J444" s="165">
        <v>0</v>
      </c>
      <c r="K444" s="165">
        <v>45000000</v>
      </c>
      <c r="L444" s="107">
        <v>0</v>
      </c>
    </row>
    <row r="445" spans="1:12" ht="23.25" customHeight="1" x14ac:dyDescent="0.25">
      <c r="A445" s="205" t="s">
        <v>88</v>
      </c>
      <c r="B445" s="206"/>
      <c r="C445" s="89" t="s">
        <v>54</v>
      </c>
      <c r="D445" s="89" t="s">
        <v>40</v>
      </c>
      <c r="E445" s="93" t="s">
        <v>356</v>
      </c>
      <c r="F445" s="93" t="s">
        <v>87</v>
      </c>
      <c r="G445" s="99">
        <v>45000000</v>
      </c>
      <c r="H445" s="165">
        <v>0</v>
      </c>
      <c r="I445" s="165">
        <v>45000000</v>
      </c>
      <c r="J445" s="165">
        <v>0</v>
      </c>
      <c r="K445" s="165">
        <v>45000000</v>
      </c>
      <c r="L445" s="107">
        <v>0</v>
      </c>
    </row>
    <row r="446" spans="1:12" ht="23.25" customHeight="1" x14ac:dyDescent="0.25">
      <c r="A446" s="205" t="s">
        <v>335</v>
      </c>
      <c r="B446" s="206"/>
      <c r="C446" s="89" t="s">
        <v>54</v>
      </c>
      <c r="D446" s="89" t="s">
        <v>40</v>
      </c>
      <c r="E446" s="89" t="s">
        <v>334</v>
      </c>
      <c r="F446" s="89"/>
      <c r="G446" s="99">
        <v>13590000</v>
      </c>
      <c r="H446" s="165">
        <v>0</v>
      </c>
      <c r="I446" s="165">
        <v>0</v>
      </c>
      <c r="J446" s="165">
        <v>0</v>
      </c>
      <c r="K446" s="165">
        <v>0</v>
      </c>
      <c r="L446" s="107">
        <v>0</v>
      </c>
    </row>
    <row r="447" spans="1:12" ht="34.5" customHeight="1" x14ac:dyDescent="0.25">
      <c r="A447" s="205" t="s">
        <v>719</v>
      </c>
      <c r="B447" s="206"/>
      <c r="C447" s="89" t="s">
        <v>54</v>
      </c>
      <c r="D447" s="89" t="s">
        <v>40</v>
      </c>
      <c r="E447" s="93" t="s">
        <v>329</v>
      </c>
      <c r="F447" s="93"/>
      <c r="G447" s="99">
        <v>13590000</v>
      </c>
      <c r="H447" s="165">
        <v>0</v>
      </c>
      <c r="I447" s="165">
        <v>0</v>
      </c>
      <c r="J447" s="165">
        <v>0</v>
      </c>
      <c r="K447" s="165">
        <v>0</v>
      </c>
      <c r="L447" s="107">
        <v>0</v>
      </c>
    </row>
    <row r="448" spans="1:12" ht="23.25" customHeight="1" x14ac:dyDescent="0.25">
      <c r="A448" s="205" t="s">
        <v>355</v>
      </c>
      <c r="B448" s="206"/>
      <c r="C448" s="89" t="s">
        <v>54</v>
      </c>
      <c r="D448" s="89" t="s">
        <v>40</v>
      </c>
      <c r="E448" s="93" t="s">
        <v>795</v>
      </c>
      <c r="F448" s="94"/>
      <c r="G448" s="99">
        <v>13590000</v>
      </c>
      <c r="H448" s="165">
        <v>0</v>
      </c>
      <c r="I448" s="165">
        <v>0</v>
      </c>
      <c r="J448" s="165">
        <v>0</v>
      </c>
      <c r="K448" s="165">
        <v>0</v>
      </c>
      <c r="L448" s="107">
        <v>0</v>
      </c>
    </row>
    <row r="449" spans="1:12" ht="15" customHeight="1" x14ac:dyDescent="0.25">
      <c r="A449" s="205" t="s">
        <v>353</v>
      </c>
      <c r="B449" s="206"/>
      <c r="C449" s="89" t="s">
        <v>54</v>
      </c>
      <c r="D449" s="89" t="s">
        <v>40</v>
      </c>
      <c r="E449" s="93" t="s">
        <v>1090</v>
      </c>
      <c r="F449" s="94"/>
      <c r="G449" s="99">
        <v>13590000</v>
      </c>
      <c r="H449" s="165">
        <v>0</v>
      </c>
      <c r="I449" s="165">
        <v>0</v>
      </c>
      <c r="J449" s="165">
        <v>0</v>
      </c>
      <c r="K449" s="165">
        <v>0</v>
      </c>
      <c r="L449" s="107">
        <v>0</v>
      </c>
    </row>
    <row r="450" spans="1:12" ht="15" customHeight="1" x14ac:dyDescent="0.25">
      <c r="A450" s="205" t="s">
        <v>202</v>
      </c>
      <c r="B450" s="206"/>
      <c r="C450" s="89" t="s">
        <v>54</v>
      </c>
      <c r="D450" s="89" t="s">
        <v>40</v>
      </c>
      <c r="E450" s="93" t="s">
        <v>1090</v>
      </c>
      <c r="F450" s="93" t="s">
        <v>50</v>
      </c>
      <c r="G450" s="99">
        <v>13590000</v>
      </c>
      <c r="H450" s="165">
        <v>0</v>
      </c>
      <c r="I450" s="165">
        <v>0</v>
      </c>
      <c r="J450" s="165">
        <v>0</v>
      </c>
      <c r="K450" s="165">
        <v>0</v>
      </c>
      <c r="L450" s="107">
        <v>0</v>
      </c>
    </row>
    <row r="451" spans="1:12" ht="34.5" customHeight="1" x14ac:dyDescent="0.25">
      <c r="A451" s="205" t="s">
        <v>346</v>
      </c>
      <c r="B451" s="206"/>
      <c r="C451" s="89" t="s">
        <v>54</v>
      </c>
      <c r="D451" s="89" t="s">
        <v>40</v>
      </c>
      <c r="E451" s="93" t="s">
        <v>1090</v>
      </c>
      <c r="F451" s="93" t="s">
        <v>52</v>
      </c>
      <c r="G451" s="99">
        <v>13590000</v>
      </c>
      <c r="H451" s="165">
        <v>0</v>
      </c>
      <c r="I451" s="165">
        <v>0</v>
      </c>
      <c r="J451" s="165">
        <v>0</v>
      </c>
      <c r="K451" s="165">
        <v>0</v>
      </c>
      <c r="L451" s="107">
        <v>0</v>
      </c>
    </row>
    <row r="452" spans="1:12" ht="15" customHeight="1" x14ac:dyDescent="0.25">
      <c r="A452" s="205" t="s">
        <v>352</v>
      </c>
      <c r="B452" s="206"/>
      <c r="C452" s="89" t="s">
        <v>54</v>
      </c>
      <c r="D452" s="89" t="s">
        <v>44</v>
      </c>
      <c r="E452" s="90"/>
      <c r="F452" s="90"/>
      <c r="G452" s="99">
        <v>375026060</v>
      </c>
      <c r="H452" s="165">
        <v>0</v>
      </c>
      <c r="I452" s="165">
        <v>162024420</v>
      </c>
      <c r="J452" s="165">
        <v>0</v>
      </c>
      <c r="K452" s="165">
        <v>438176590</v>
      </c>
      <c r="L452" s="107">
        <v>0</v>
      </c>
    </row>
    <row r="453" spans="1:12" ht="34.5" customHeight="1" x14ac:dyDescent="0.25">
      <c r="A453" s="205" t="s">
        <v>790</v>
      </c>
      <c r="B453" s="206"/>
      <c r="C453" s="89" t="s">
        <v>54</v>
      </c>
      <c r="D453" s="89" t="s">
        <v>44</v>
      </c>
      <c r="E453" s="89" t="s">
        <v>324</v>
      </c>
      <c r="F453" s="89"/>
      <c r="G453" s="99">
        <v>375026060</v>
      </c>
      <c r="H453" s="165">
        <v>0</v>
      </c>
      <c r="I453" s="165">
        <v>162024420</v>
      </c>
      <c r="J453" s="165">
        <v>0</v>
      </c>
      <c r="K453" s="165">
        <v>438176590</v>
      </c>
      <c r="L453" s="107">
        <v>0</v>
      </c>
    </row>
    <row r="454" spans="1:12" ht="15" customHeight="1" x14ac:dyDescent="0.25">
      <c r="A454" s="205" t="s">
        <v>351</v>
      </c>
      <c r="B454" s="206"/>
      <c r="C454" s="89" t="s">
        <v>54</v>
      </c>
      <c r="D454" s="89" t="s">
        <v>44</v>
      </c>
      <c r="E454" s="93" t="s">
        <v>350</v>
      </c>
      <c r="F454" s="93"/>
      <c r="G454" s="99">
        <v>119632360</v>
      </c>
      <c r="H454" s="165">
        <v>0</v>
      </c>
      <c r="I454" s="165">
        <v>0</v>
      </c>
      <c r="J454" s="165">
        <v>0</v>
      </c>
      <c r="K454" s="165">
        <v>0</v>
      </c>
      <c r="L454" s="107">
        <v>0</v>
      </c>
    </row>
    <row r="455" spans="1:12" ht="15" customHeight="1" x14ac:dyDescent="0.25">
      <c r="A455" s="205" t="s">
        <v>483</v>
      </c>
      <c r="B455" s="206"/>
      <c r="C455" s="89" t="s">
        <v>54</v>
      </c>
      <c r="D455" s="89" t="s">
        <v>44</v>
      </c>
      <c r="E455" s="93" t="s">
        <v>484</v>
      </c>
      <c r="F455" s="94"/>
      <c r="G455" s="99">
        <v>119632360</v>
      </c>
      <c r="H455" s="165">
        <v>0</v>
      </c>
      <c r="I455" s="165">
        <v>0</v>
      </c>
      <c r="J455" s="165">
        <v>0</v>
      </c>
      <c r="K455" s="165">
        <v>0</v>
      </c>
      <c r="L455" s="107">
        <v>0</v>
      </c>
    </row>
    <row r="456" spans="1:12" ht="23.25" customHeight="1" x14ac:dyDescent="0.25">
      <c r="A456" s="205" t="s">
        <v>485</v>
      </c>
      <c r="B456" s="206"/>
      <c r="C456" s="89" t="s">
        <v>54</v>
      </c>
      <c r="D456" s="89" t="s">
        <v>44</v>
      </c>
      <c r="E456" s="93" t="s">
        <v>690</v>
      </c>
      <c r="F456" s="94"/>
      <c r="G456" s="99">
        <v>119632360</v>
      </c>
      <c r="H456" s="165">
        <v>0</v>
      </c>
      <c r="I456" s="165">
        <v>0</v>
      </c>
      <c r="J456" s="165">
        <v>0</v>
      </c>
      <c r="K456" s="165">
        <v>0</v>
      </c>
      <c r="L456" s="107">
        <v>0</v>
      </c>
    </row>
    <row r="457" spans="1:12" ht="23.25" customHeight="1" x14ac:dyDescent="0.25">
      <c r="A457" s="205" t="s">
        <v>244</v>
      </c>
      <c r="B457" s="206"/>
      <c r="C457" s="89" t="s">
        <v>54</v>
      </c>
      <c r="D457" s="89" t="s">
        <v>44</v>
      </c>
      <c r="E457" s="93" t="s">
        <v>690</v>
      </c>
      <c r="F457" s="93" t="s">
        <v>243</v>
      </c>
      <c r="G457" s="99">
        <v>119632360</v>
      </c>
      <c r="H457" s="165">
        <v>0</v>
      </c>
      <c r="I457" s="165">
        <v>0</v>
      </c>
      <c r="J457" s="165">
        <v>0</v>
      </c>
      <c r="K457" s="165">
        <v>0</v>
      </c>
      <c r="L457" s="107">
        <v>0</v>
      </c>
    </row>
    <row r="458" spans="1:12" ht="15" customHeight="1" x14ac:dyDescent="0.25">
      <c r="A458" s="205" t="s">
        <v>242</v>
      </c>
      <c r="B458" s="206"/>
      <c r="C458" s="89" t="s">
        <v>54</v>
      </c>
      <c r="D458" s="89" t="s">
        <v>44</v>
      </c>
      <c r="E458" s="93" t="s">
        <v>690</v>
      </c>
      <c r="F458" s="93" t="s">
        <v>241</v>
      </c>
      <c r="G458" s="99">
        <v>119632360</v>
      </c>
      <c r="H458" s="165">
        <v>0</v>
      </c>
      <c r="I458" s="165">
        <v>0</v>
      </c>
      <c r="J458" s="165">
        <v>0</v>
      </c>
      <c r="K458" s="165">
        <v>0</v>
      </c>
      <c r="L458" s="107">
        <v>0</v>
      </c>
    </row>
    <row r="459" spans="1:12" ht="15" customHeight="1" x14ac:dyDescent="0.25">
      <c r="A459" s="205" t="s">
        <v>323</v>
      </c>
      <c r="B459" s="206"/>
      <c r="C459" s="89" t="s">
        <v>54</v>
      </c>
      <c r="D459" s="89" t="s">
        <v>44</v>
      </c>
      <c r="E459" s="93" t="s">
        <v>322</v>
      </c>
      <c r="F459" s="93"/>
      <c r="G459" s="99">
        <v>0</v>
      </c>
      <c r="H459" s="165">
        <v>0</v>
      </c>
      <c r="I459" s="165">
        <v>15413530</v>
      </c>
      <c r="J459" s="165">
        <v>0</v>
      </c>
      <c r="K459" s="165">
        <v>106428240</v>
      </c>
      <c r="L459" s="107">
        <v>0</v>
      </c>
    </row>
    <row r="460" spans="1:12" ht="45.75" customHeight="1" x14ac:dyDescent="0.25">
      <c r="A460" s="205" t="s">
        <v>836</v>
      </c>
      <c r="B460" s="206"/>
      <c r="C460" s="89" t="s">
        <v>54</v>
      </c>
      <c r="D460" s="89" t="s">
        <v>44</v>
      </c>
      <c r="E460" s="93" t="s">
        <v>321</v>
      </c>
      <c r="F460" s="94"/>
      <c r="G460" s="99">
        <v>0</v>
      </c>
      <c r="H460" s="165">
        <v>0</v>
      </c>
      <c r="I460" s="165">
        <v>15413530</v>
      </c>
      <c r="J460" s="165">
        <v>0</v>
      </c>
      <c r="K460" s="165">
        <v>106428240</v>
      </c>
      <c r="L460" s="107">
        <v>0</v>
      </c>
    </row>
    <row r="461" spans="1:12" ht="23.25" customHeight="1" x14ac:dyDescent="0.25">
      <c r="A461" s="205" t="s">
        <v>320</v>
      </c>
      <c r="B461" s="206"/>
      <c r="C461" s="89" t="s">
        <v>54</v>
      </c>
      <c r="D461" s="89" t="s">
        <v>44</v>
      </c>
      <c r="E461" s="93" t="s">
        <v>319</v>
      </c>
      <c r="F461" s="94"/>
      <c r="G461" s="99">
        <v>0</v>
      </c>
      <c r="H461" s="165">
        <v>0</v>
      </c>
      <c r="I461" s="165">
        <v>15413530</v>
      </c>
      <c r="J461" s="165">
        <v>0</v>
      </c>
      <c r="K461" s="165">
        <v>106428240</v>
      </c>
      <c r="L461" s="107">
        <v>0</v>
      </c>
    </row>
    <row r="462" spans="1:12" ht="23.25" customHeight="1" x14ac:dyDescent="0.25">
      <c r="A462" s="205" t="s">
        <v>244</v>
      </c>
      <c r="B462" s="206"/>
      <c r="C462" s="89" t="s">
        <v>54</v>
      </c>
      <c r="D462" s="89" t="s">
        <v>44</v>
      </c>
      <c r="E462" s="93" t="s">
        <v>319</v>
      </c>
      <c r="F462" s="93" t="s">
        <v>243</v>
      </c>
      <c r="G462" s="99">
        <v>0</v>
      </c>
      <c r="H462" s="165">
        <v>0</v>
      </c>
      <c r="I462" s="165">
        <v>15413530</v>
      </c>
      <c r="J462" s="165">
        <v>0</v>
      </c>
      <c r="K462" s="165">
        <v>106428240</v>
      </c>
      <c r="L462" s="107">
        <v>0</v>
      </c>
    </row>
    <row r="463" spans="1:12" ht="15" customHeight="1" x14ac:dyDescent="0.25">
      <c r="A463" s="205" t="s">
        <v>242</v>
      </c>
      <c r="B463" s="206"/>
      <c r="C463" s="89" t="s">
        <v>54</v>
      </c>
      <c r="D463" s="89" t="s">
        <v>44</v>
      </c>
      <c r="E463" s="93" t="s">
        <v>319</v>
      </c>
      <c r="F463" s="93" t="s">
        <v>241</v>
      </c>
      <c r="G463" s="99">
        <v>0</v>
      </c>
      <c r="H463" s="165">
        <v>0</v>
      </c>
      <c r="I463" s="165">
        <v>15413530</v>
      </c>
      <c r="J463" s="165">
        <v>0</v>
      </c>
      <c r="K463" s="165">
        <v>106428240</v>
      </c>
      <c r="L463" s="107">
        <v>0</v>
      </c>
    </row>
    <row r="464" spans="1:12" ht="23.25" customHeight="1" x14ac:dyDescent="0.25">
      <c r="A464" s="205" t="s">
        <v>796</v>
      </c>
      <c r="B464" s="206"/>
      <c r="C464" s="89" t="s">
        <v>54</v>
      </c>
      <c r="D464" s="89" t="s">
        <v>44</v>
      </c>
      <c r="E464" s="93" t="s">
        <v>349</v>
      </c>
      <c r="F464" s="93"/>
      <c r="G464" s="99">
        <v>186296300</v>
      </c>
      <c r="H464" s="165">
        <v>0</v>
      </c>
      <c r="I464" s="165">
        <v>71433750</v>
      </c>
      <c r="J464" s="165">
        <v>0</v>
      </c>
      <c r="K464" s="165">
        <v>256571210</v>
      </c>
      <c r="L464" s="107">
        <v>0</v>
      </c>
    </row>
    <row r="465" spans="1:12" ht="34.5" customHeight="1" x14ac:dyDescent="0.25">
      <c r="A465" s="205" t="s">
        <v>938</v>
      </c>
      <c r="B465" s="206"/>
      <c r="C465" s="89" t="s">
        <v>54</v>
      </c>
      <c r="D465" s="89" t="s">
        <v>44</v>
      </c>
      <c r="E465" s="93" t="s">
        <v>939</v>
      </c>
      <c r="F465" s="94"/>
      <c r="G465" s="99">
        <v>186296300</v>
      </c>
      <c r="H465" s="165">
        <v>0</v>
      </c>
      <c r="I465" s="165">
        <v>71433750</v>
      </c>
      <c r="J465" s="165">
        <v>0</v>
      </c>
      <c r="K465" s="165">
        <v>256571210</v>
      </c>
      <c r="L465" s="107">
        <v>0</v>
      </c>
    </row>
    <row r="466" spans="1:12" ht="23.25" customHeight="1" x14ac:dyDescent="0.25">
      <c r="A466" s="205" t="s">
        <v>1091</v>
      </c>
      <c r="B466" s="206"/>
      <c r="C466" s="89" t="s">
        <v>54</v>
      </c>
      <c r="D466" s="89" t="s">
        <v>44</v>
      </c>
      <c r="E466" s="93" t="s">
        <v>1092</v>
      </c>
      <c r="F466" s="94"/>
      <c r="G466" s="99">
        <v>186296300</v>
      </c>
      <c r="H466" s="165">
        <v>0</v>
      </c>
      <c r="I466" s="165">
        <v>71433750</v>
      </c>
      <c r="J466" s="165">
        <v>0</v>
      </c>
      <c r="K466" s="165">
        <v>256571210</v>
      </c>
      <c r="L466" s="107">
        <v>0</v>
      </c>
    </row>
    <row r="467" spans="1:12" ht="23.25" customHeight="1" x14ac:dyDescent="0.25">
      <c r="A467" s="205" t="s">
        <v>244</v>
      </c>
      <c r="B467" s="206"/>
      <c r="C467" s="89" t="s">
        <v>54</v>
      </c>
      <c r="D467" s="89" t="s">
        <v>44</v>
      </c>
      <c r="E467" s="93" t="s">
        <v>1092</v>
      </c>
      <c r="F467" s="93" t="s">
        <v>243</v>
      </c>
      <c r="G467" s="99">
        <v>186296300</v>
      </c>
      <c r="H467" s="165">
        <v>0</v>
      </c>
      <c r="I467" s="165">
        <v>71433750</v>
      </c>
      <c r="J467" s="165">
        <v>0</v>
      </c>
      <c r="K467" s="165">
        <v>256571210</v>
      </c>
      <c r="L467" s="107">
        <v>0</v>
      </c>
    </row>
    <row r="468" spans="1:12" ht="15" customHeight="1" x14ac:dyDescent="0.25">
      <c r="A468" s="205" t="s">
        <v>242</v>
      </c>
      <c r="B468" s="206"/>
      <c r="C468" s="89" t="s">
        <v>54</v>
      </c>
      <c r="D468" s="89" t="s">
        <v>44</v>
      </c>
      <c r="E468" s="93" t="s">
        <v>1092</v>
      </c>
      <c r="F468" s="93" t="s">
        <v>241</v>
      </c>
      <c r="G468" s="99">
        <v>186296300</v>
      </c>
      <c r="H468" s="165">
        <v>0</v>
      </c>
      <c r="I468" s="165">
        <v>71433750</v>
      </c>
      <c r="J468" s="165">
        <v>0</v>
      </c>
      <c r="K468" s="165">
        <v>256571210</v>
      </c>
      <c r="L468" s="107">
        <v>0</v>
      </c>
    </row>
    <row r="469" spans="1:12" ht="23.25" customHeight="1" x14ac:dyDescent="0.25">
      <c r="A469" s="205" t="s">
        <v>603</v>
      </c>
      <c r="B469" s="206"/>
      <c r="C469" s="89" t="s">
        <v>54</v>
      </c>
      <c r="D469" s="89" t="s">
        <v>44</v>
      </c>
      <c r="E469" s="93" t="s">
        <v>797</v>
      </c>
      <c r="F469" s="93"/>
      <c r="G469" s="99">
        <v>3500000</v>
      </c>
      <c r="H469" s="165">
        <v>0</v>
      </c>
      <c r="I469" s="165">
        <v>0</v>
      </c>
      <c r="J469" s="165">
        <v>0</v>
      </c>
      <c r="K469" s="165">
        <v>0</v>
      </c>
      <c r="L469" s="107">
        <v>0</v>
      </c>
    </row>
    <row r="470" spans="1:12" ht="23.25" customHeight="1" x14ac:dyDescent="0.25">
      <c r="A470" s="205" t="s">
        <v>798</v>
      </c>
      <c r="B470" s="206"/>
      <c r="C470" s="89" t="s">
        <v>54</v>
      </c>
      <c r="D470" s="89" t="s">
        <v>44</v>
      </c>
      <c r="E470" s="93" t="s">
        <v>799</v>
      </c>
      <c r="F470" s="94"/>
      <c r="G470" s="99">
        <v>3500000</v>
      </c>
      <c r="H470" s="165">
        <v>0</v>
      </c>
      <c r="I470" s="165">
        <v>0</v>
      </c>
      <c r="J470" s="165">
        <v>0</v>
      </c>
      <c r="K470" s="165">
        <v>0</v>
      </c>
      <c r="L470" s="107">
        <v>0</v>
      </c>
    </row>
    <row r="471" spans="1:12" ht="34.5" customHeight="1" x14ac:dyDescent="0.25">
      <c r="A471" s="205" t="s">
        <v>800</v>
      </c>
      <c r="B471" s="206"/>
      <c r="C471" s="89" t="s">
        <v>54</v>
      </c>
      <c r="D471" s="89" t="s">
        <v>44</v>
      </c>
      <c r="E471" s="93" t="s">
        <v>801</v>
      </c>
      <c r="F471" s="94"/>
      <c r="G471" s="99">
        <v>3500000</v>
      </c>
      <c r="H471" s="165">
        <v>0</v>
      </c>
      <c r="I471" s="165">
        <v>0</v>
      </c>
      <c r="J471" s="165">
        <v>0</v>
      </c>
      <c r="K471" s="165">
        <v>0</v>
      </c>
      <c r="L471" s="107">
        <v>0</v>
      </c>
    </row>
    <row r="472" spans="1:12" ht="23.25" customHeight="1" x14ac:dyDescent="0.25">
      <c r="A472" s="205" t="s">
        <v>80</v>
      </c>
      <c r="B472" s="206"/>
      <c r="C472" s="89" t="s">
        <v>54</v>
      </c>
      <c r="D472" s="89" t="s">
        <v>44</v>
      </c>
      <c r="E472" s="93" t="s">
        <v>801</v>
      </c>
      <c r="F472" s="93" t="s">
        <v>61</v>
      </c>
      <c r="G472" s="99">
        <v>3500000</v>
      </c>
      <c r="H472" s="165">
        <v>0</v>
      </c>
      <c r="I472" s="165">
        <v>0</v>
      </c>
      <c r="J472" s="165">
        <v>0</v>
      </c>
      <c r="K472" s="165">
        <v>0</v>
      </c>
      <c r="L472" s="107">
        <v>0</v>
      </c>
    </row>
    <row r="473" spans="1:12" ht="15" customHeight="1" x14ac:dyDescent="0.25">
      <c r="A473" s="205" t="s">
        <v>107</v>
      </c>
      <c r="B473" s="206"/>
      <c r="C473" s="89" t="s">
        <v>54</v>
      </c>
      <c r="D473" s="89" t="s">
        <v>44</v>
      </c>
      <c r="E473" s="93" t="s">
        <v>801</v>
      </c>
      <c r="F473" s="93" t="s">
        <v>64</v>
      </c>
      <c r="G473" s="99">
        <v>3500000</v>
      </c>
      <c r="H473" s="165">
        <v>0</v>
      </c>
      <c r="I473" s="165">
        <v>0</v>
      </c>
      <c r="J473" s="165">
        <v>0</v>
      </c>
      <c r="K473" s="165">
        <v>0</v>
      </c>
      <c r="L473" s="107">
        <v>0</v>
      </c>
    </row>
    <row r="474" spans="1:12" ht="15" customHeight="1" x14ac:dyDescent="0.25">
      <c r="A474" s="205" t="s">
        <v>115</v>
      </c>
      <c r="B474" s="206"/>
      <c r="C474" s="89" t="s">
        <v>54</v>
      </c>
      <c r="D474" s="89" t="s">
        <v>44</v>
      </c>
      <c r="E474" s="93" t="s">
        <v>791</v>
      </c>
      <c r="F474" s="93"/>
      <c r="G474" s="99">
        <v>65597400</v>
      </c>
      <c r="H474" s="165">
        <v>0</v>
      </c>
      <c r="I474" s="165">
        <v>75177140</v>
      </c>
      <c r="J474" s="165">
        <v>0</v>
      </c>
      <c r="K474" s="165">
        <v>75177140</v>
      </c>
      <c r="L474" s="107">
        <v>0</v>
      </c>
    </row>
    <row r="475" spans="1:12" ht="23.25" customHeight="1" x14ac:dyDescent="0.25">
      <c r="A475" s="205" t="s">
        <v>113</v>
      </c>
      <c r="B475" s="206"/>
      <c r="C475" s="89" t="s">
        <v>54</v>
      </c>
      <c r="D475" s="89" t="s">
        <v>44</v>
      </c>
      <c r="E475" s="93" t="s">
        <v>792</v>
      </c>
      <c r="F475" s="94"/>
      <c r="G475" s="99">
        <v>65597400</v>
      </c>
      <c r="H475" s="165">
        <v>0</v>
      </c>
      <c r="I475" s="165">
        <v>75177140</v>
      </c>
      <c r="J475" s="165">
        <v>0</v>
      </c>
      <c r="K475" s="165">
        <v>75177140</v>
      </c>
      <c r="L475" s="107">
        <v>0</v>
      </c>
    </row>
    <row r="476" spans="1:12" ht="34.5" customHeight="1" x14ac:dyDescent="0.25">
      <c r="A476" s="205" t="s">
        <v>677</v>
      </c>
      <c r="B476" s="206"/>
      <c r="C476" s="89" t="s">
        <v>54</v>
      </c>
      <c r="D476" s="89" t="s">
        <v>44</v>
      </c>
      <c r="E476" s="93" t="s">
        <v>802</v>
      </c>
      <c r="F476" s="94"/>
      <c r="G476" s="99">
        <v>2800000</v>
      </c>
      <c r="H476" s="165">
        <v>0</v>
      </c>
      <c r="I476" s="165">
        <v>6100000</v>
      </c>
      <c r="J476" s="165">
        <v>0</v>
      </c>
      <c r="K476" s="165">
        <v>6100000</v>
      </c>
      <c r="L476" s="107">
        <v>0</v>
      </c>
    </row>
    <row r="477" spans="1:12" ht="23.25" customHeight="1" x14ac:dyDescent="0.25">
      <c r="A477" s="205" t="s">
        <v>90</v>
      </c>
      <c r="B477" s="206"/>
      <c r="C477" s="89" t="s">
        <v>54</v>
      </c>
      <c r="D477" s="89" t="s">
        <v>44</v>
      </c>
      <c r="E477" s="93" t="s">
        <v>802</v>
      </c>
      <c r="F477" s="93" t="s">
        <v>89</v>
      </c>
      <c r="G477" s="99">
        <v>2800000</v>
      </c>
      <c r="H477" s="165">
        <v>0</v>
      </c>
      <c r="I477" s="165">
        <v>6100000</v>
      </c>
      <c r="J477" s="165">
        <v>0</v>
      </c>
      <c r="K477" s="165">
        <v>6100000</v>
      </c>
      <c r="L477" s="107">
        <v>0</v>
      </c>
    </row>
    <row r="478" spans="1:12" ht="23.25" customHeight="1" x14ac:dyDescent="0.25">
      <c r="A478" s="205" t="s">
        <v>88</v>
      </c>
      <c r="B478" s="206"/>
      <c r="C478" s="89" t="s">
        <v>54</v>
      </c>
      <c r="D478" s="89" t="s">
        <v>44</v>
      </c>
      <c r="E478" s="93" t="s">
        <v>802</v>
      </c>
      <c r="F478" s="93" t="s">
        <v>87</v>
      </c>
      <c r="G478" s="99">
        <v>2800000</v>
      </c>
      <c r="H478" s="165">
        <v>0</v>
      </c>
      <c r="I478" s="165">
        <v>6100000</v>
      </c>
      <c r="J478" s="165">
        <v>0</v>
      </c>
      <c r="K478" s="165">
        <v>6100000</v>
      </c>
      <c r="L478" s="107">
        <v>0</v>
      </c>
    </row>
    <row r="479" spans="1:12" ht="34.5" customHeight="1" x14ac:dyDescent="0.25">
      <c r="A479" s="205" t="s">
        <v>793</v>
      </c>
      <c r="B479" s="206"/>
      <c r="C479" s="89" t="s">
        <v>54</v>
      </c>
      <c r="D479" s="89" t="s">
        <v>44</v>
      </c>
      <c r="E479" s="93" t="s">
        <v>794</v>
      </c>
      <c r="F479" s="94"/>
      <c r="G479" s="99">
        <v>62797400</v>
      </c>
      <c r="H479" s="165">
        <v>0</v>
      </c>
      <c r="I479" s="165">
        <v>69077140</v>
      </c>
      <c r="J479" s="165">
        <v>0</v>
      </c>
      <c r="K479" s="165">
        <v>69077140</v>
      </c>
      <c r="L479" s="107">
        <v>0</v>
      </c>
    </row>
    <row r="480" spans="1:12" ht="45.75" customHeight="1" x14ac:dyDescent="0.25">
      <c r="A480" s="205" t="s">
        <v>94</v>
      </c>
      <c r="B480" s="206"/>
      <c r="C480" s="89" t="s">
        <v>54</v>
      </c>
      <c r="D480" s="89" t="s">
        <v>44</v>
      </c>
      <c r="E480" s="93" t="s">
        <v>794</v>
      </c>
      <c r="F480" s="93" t="s">
        <v>93</v>
      </c>
      <c r="G480" s="99">
        <v>62281400</v>
      </c>
      <c r="H480" s="165">
        <v>0</v>
      </c>
      <c r="I480" s="165">
        <v>68561140</v>
      </c>
      <c r="J480" s="165">
        <v>0</v>
      </c>
      <c r="K480" s="165">
        <v>68561140</v>
      </c>
      <c r="L480" s="107">
        <v>0</v>
      </c>
    </row>
    <row r="481" spans="1:12" ht="15" customHeight="1" x14ac:dyDescent="0.25">
      <c r="A481" s="205" t="s">
        <v>92</v>
      </c>
      <c r="B481" s="206"/>
      <c r="C481" s="89" t="s">
        <v>54</v>
      </c>
      <c r="D481" s="89" t="s">
        <v>44</v>
      </c>
      <c r="E481" s="93" t="s">
        <v>794</v>
      </c>
      <c r="F481" s="93" t="s">
        <v>91</v>
      </c>
      <c r="G481" s="99">
        <v>62281400</v>
      </c>
      <c r="H481" s="165">
        <v>0</v>
      </c>
      <c r="I481" s="165">
        <v>68561140</v>
      </c>
      <c r="J481" s="165">
        <v>0</v>
      </c>
      <c r="K481" s="165">
        <v>68561140</v>
      </c>
      <c r="L481" s="107">
        <v>0</v>
      </c>
    </row>
    <row r="482" spans="1:12" ht="23.25" customHeight="1" x14ac:dyDescent="0.25">
      <c r="A482" s="205" t="s">
        <v>90</v>
      </c>
      <c r="B482" s="206"/>
      <c r="C482" s="89" t="s">
        <v>54</v>
      </c>
      <c r="D482" s="89" t="s">
        <v>44</v>
      </c>
      <c r="E482" s="93" t="s">
        <v>794</v>
      </c>
      <c r="F482" s="93" t="s">
        <v>89</v>
      </c>
      <c r="G482" s="99">
        <v>510000</v>
      </c>
      <c r="H482" s="165">
        <v>0</v>
      </c>
      <c r="I482" s="165">
        <v>510000</v>
      </c>
      <c r="J482" s="165">
        <v>0</v>
      </c>
      <c r="K482" s="165">
        <v>510000</v>
      </c>
      <c r="L482" s="107">
        <v>0</v>
      </c>
    </row>
    <row r="483" spans="1:12" ht="23.25" customHeight="1" x14ac:dyDescent="0.25">
      <c r="A483" s="205" t="s">
        <v>88</v>
      </c>
      <c r="B483" s="206"/>
      <c r="C483" s="89" t="s">
        <v>54</v>
      </c>
      <c r="D483" s="89" t="s">
        <v>44</v>
      </c>
      <c r="E483" s="93" t="s">
        <v>794</v>
      </c>
      <c r="F483" s="93" t="s">
        <v>87</v>
      </c>
      <c r="G483" s="99">
        <v>510000</v>
      </c>
      <c r="H483" s="165">
        <v>0</v>
      </c>
      <c r="I483" s="165">
        <v>510000</v>
      </c>
      <c r="J483" s="165">
        <v>0</v>
      </c>
      <c r="K483" s="165">
        <v>510000</v>
      </c>
      <c r="L483" s="107">
        <v>0</v>
      </c>
    </row>
    <row r="484" spans="1:12" ht="15" customHeight="1" x14ac:dyDescent="0.25">
      <c r="A484" s="205" t="s">
        <v>202</v>
      </c>
      <c r="B484" s="206"/>
      <c r="C484" s="89" t="s">
        <v>54</v>
      </c>
      <c r="D484" s="89" t="s">
        <v>44</v>
      </c>
      <c r="E484" s="93" t="s">
        <v>794</v>
      </c>
      <c r="F484" s="93" t="s">
        <v>50</v>
      </c>
      <c r="G484" s="99">
        <v>6000</v>
      </c>
      <c r="H484" s="165">
        <v>0</v>
      </c>
      <c r="I484" s="165">
        <v>6000</v>
      </c>
      <c r="J484" s="165">
        <v>0</v>
      </c>
      <c r="K484" s="165">
        <v>6000</v>
      </c>
      <c r="L484" s="107">
        <v>0</v>
      </c>
    </row>
    <row r="485" spans="1:12" ht="15" customHeight="1" x14ac:dyDescent="0.25">
      <c r="A485" s="205" t="s">
        <v>201</v>
      </c>
      <c r="B485" s="206"/>
      <c r="C485" s="89" t="s">
        <v>54</v>
      </c>
      <c r="D485" s="89" t="s">
        <v>44</v>
      </c>
      <c r="E485" s="93" t="s">
        <v>794</v>
      </c>
      <c r="F485" s="93" t="s">
        <v>200</v>
      </c>
      <c r="G485" s="99">
        <v>6000</v>
      </c>
      <c r="H485" s="165">
        <v>0</v>
      </c>
      <c r="I485" s="165">
        <v>6000</v>
      </c>
      <c r="J485" s="165">
        <v>0</v>
      </c>
      <c r="K485" s="165">
        <v>6000</v>
      </c>
      <c r="L485" s="107">
        <v>0</v>
      </c>
    </row>
    <row r="486" spans="1:12" ht="15" customHeight="1" x14ac:dyDescent="0.25">
      <c r="A486" s="205" t="s">
        <v>345</v>
      </c>
      <c r="B486" s="206"/>
      <c r="C486" s="89" t="s">
        <v>54</v>
      </c>
      <c r="D486" s="89" t="s">
        <v>70</v>
      </c>
      <c r="E486" s="90"/>
      <c r="F486" s="90"/>
      <c r="G486" s="99">
        <v>1988078480</v>
      </c>
      <c r="H486" s="165">
        <v>0</v>
      </c>
      <c r="I486" s="165">
        <v>3077355840</v>
      </c>
      <c r="J486" s="165">
        <v>0</v>
      </c>
      <c r="K486" s="165">
        <v>2289803040</v>
      </c>
      <c r="L486" s="107">
        <v>0</v>
      </c>
    </row>
    <row r="487" spans="1:12" ht="23.25" customHeight="1" x14ac:dyDescent="0.25">
      <c r="A487" s="205" t="s">
        <v>344</v>
      </c>
      <c r="B487" s="206"/>
      <c r="C487" s="89" t="s">
        <v>54</v>
      </c>
      <c r="D487" s="89" t="s">
        <v>70</v>
      </c>
      <c r="E487" s="89" t="s">
        <v>343</v>
      </c>
      <c r="F487" s="89"/>
      <c r="G487" s="99">
        <v>47245700</v>
      </c>
      <c r="H487" s="165">
        <v>0</v>
      </c>
      <c r="I487" s="165">
        <v>51350000</v>
      </c>
      <c r="J487" s="165">
        <v>0</v>
      </c>
      <c r="K487" s="165">
        <v>51350000</v>
      </c>
      <c r="L487" s="107">
        <v>0</v>
      </c>
    </row>
    <row r="488" spans="1:12" ht="23.25" customHeight="1" x14ac:dyDescent="0.25">
      <c r="A488" s="205" t="s">
        <v>342</v>
      </c>
      <c r="B488" s="206"/>
      <c r="C488" s="89" t="s">
        <v>54</v>
      </c>
      <c r="D488" s="89" t="s">
        <v>70</v>
      </c>
      <c r="E488" s="93" t="s">
        <v>341</v>
      </c>
      <c r="F488" s="93"/>
      <c r="G488" s="99">
        <v>47245700</v>
      </c>
      <c r="H488" s="165">
        <v>0</v>
      </c>
      <c r="I488" s="165">
        <v>51350000</v>
      </c>
      <c r="J488" s="165">
        <v>0</v>
      </c>
      <c r="K488" s="165">
        <v>51350000</v>
      </c>
      <c r="L488" s="107">
        <v>0</v>
      </c>
    </row>
    <row r="489" spans="1:12" ht="15" customHeight="1" x14ac:dyDescent="0.25">
      <c r="A489" s="205" t="s">
        <v>787</v>
      </c>
      <c r="B489" s="206"/>
      <c r="C489" s="89" t="s">
        <v>54</v>
      </c>
      <c r="D489" s="89" t="s">
        <v>70</v>
      </c>
      <c r="E489" s="93" t="s">
        <v>340</v>
      </c>
      <c r="F489" s="94"/>
      <c r="G489" s="99">
        <v>47245700</v>
      </c>
      <c r="H489" s="165">
        <v>0</v>
      </c>
      <c r="I489" s="165">
        <v>51350000</v>
      </c>
      <c r="J489" s="165">
        <v>0</v>
      </c>
      <c r="K489" s="165">
        <v>51350000</v>
      </c>
      <c r="L489" s="107">
        <v>0</v>
      </c>
    </row>
    <row r="490" spans="1:12" ht="15" customHeight="1" x14ac:dyDescent="0.25">
      <c r="A490" s="205" t="s">
        <v>803</v>
      </c>
      <c r="B490" s="206"/>
      <c r="C490" s="89" t="s">
        <v>54</v>
      </c>
      <c r="D490" s="89" t="s">
        <v>70</v>
      </c>
      <c r="E490" s="93" t="s">
        <v>804</v>
      </c>
      <c r="F490" s="94"/>
      <c r="G490" s="99">
        <v>36726300</v>
      </c>
      <c r="H490" s="165">
        <v>0</v>
      </c>
      <c r="I490" s="165">
        <v>40350000</v>
      </c>
      <c r="J490" s="165">
        <v>0</v>
      </c>
      <c r="K490" s="165">
        <v>40350000</v>
      </c>
      <c r="L490" s="107">
        <v>0</v>
      </c>
    </row>
    <row r="491" spans="1:12" ht="45.75" customHeight="1" x14ac:dyDescent="0.25">
      <c r="A491" s="205" t="s">
        <v>94</v>
      </c>
      <c r="B491" s="206"/>
      <c r="C491" s="89" t="s">
        <v>54</v>
      </c>
      <c r="D491" s="89" t="s">
        <v>70</v>
      </c>
      <c r="E491" s="93" t="s">
        <v>804</v>
      </c>
      <c r="F491" s="93" t="s">
        <v>93</v>
      </c>
      <c r="G491" s="99">
        <v>27372300</v>
      </c>
      <c r="H491" s="165">
        <v>0</v>
      </c>
      <c r="I491" s="165">
        <v>29057124</v>
      </c>
      <c r="J491" s="165">
        <v>0</v>
      </c>
      <c r="K491" s="165">
        <v>29057124</v>
      </c>
      <c r="L491" s="107">
        <v>0</v>
      </c>
    </row>
    <row r="492" spans="1:12" ht="15" customHeight="1" x14ac:dyDescent="0.25">
      <c r="A492" s="205" t="s">
        <v>92</v>
      </c>
      <c r="B492" s="206"/>
      <c r="C492" s="89" t="s">
        <v>54</v>
      </c>
      <c r="D492" s="89" t="s">
        <v>70</v>
      </c>
      <c r="E492" s="93" t="s">
        <v>804</v>
      </c>
      <c r="F492" s="93" t="s">
        <v>91</v>
      </c>
      <c r="G492" s="99">
        <v>27372300</v>
      </c>
      <c r="H492" s="165">
        <v>0</v>
      </c>
      <c r="I492" s="165">
        <v>29057124</v>
      </c>
      <c r="J492" s="165">
        <v>0</v>
      </c>
      <c r="K492" s="165">
        <v>29057124</v>
      </c>
      <c r="L492" s="107">
        <v>0</v>
      </c>
    </row>
    <row r="493" spans="1:12" ht="23.25" customHeight="1" x14ac:dyDescent="0.25">
      <c r="A493" s="205" t="s">
        <v>90</v>
      </c>
      <c r="B493" s="206"/>
      <c r="C493" s="89" t="s">
        <v>54</v>
      </c>
      <c r="D493" s="89" t="s">
        <v>70</v>
      </c>
      <c r="E493" s="93" t="s">
        <v>804</v>
      </c>
      <c r="F493" s="93" t="s">
        <v>89</v>
      </c>
      <c r="G493" s="99">
        <v>9242800</v>
      </c>
      <c r="H493" s="165">
        <v>0</v>
      </c>
      <c r="I493" s="165">
        <v>11181676</v>
      </c>
      <c r="J493" s="165">
        <v>0</v>
      </c>
      <c r="K493" s="165">
        <v>11181676</v>
      </c>
      <c r="L493" s="107">
        <v>0</v>
      </c>
    </row>
    <row r="494" spans="1:12" ht="23.25" customHeight="1" x14ac:dyDescent="0.25">
      <c r="A494" s="205" t="s">
        <v>88</v>
      </c>
      <c r="B494" s="206"/>
      <c r="C494" s="89" t="s">
        <v>54</v>
      </c>
      <c r="D494" s="89" t="s">
        <v>70</v>
      </c>
      <c r="E494" s="93" t="s">
        <v>804</v>
      </c>
      <c r="F494" s="93" t="s">
        <v>87</v>
      </c>
      <c r="G494" s="99">
        <v>9242800</v>
      </c>
      <c r="H494" s="165">
        <v>0</v>
      </c>
      <c r="I494" s="165">
        <v>11181676</v>
      </c>
      <c r="J494" s="165">
        <v>0</v>
      </c>
      <c r="K494" s="165">
        <v>11181676</v>
      </c>
      <c r="L494" s="107">
        <v>0</v>
      </c>
    </row>
    <row r="495" spans="1:12" ht="15" customHeight="1" x14ac:dyDescent="0.25">
      <c r="A495" s="205" t="s">
        <v>202</v>
      </c>
      <c r="B495" s="206"/>
      <c r="C495" s="89" t="s">
        <v>54</v>
      </c>
      <c r="D495" s="89" t="s">
        <v>70</v>
      </c>
      <c r="E495" s="93" t="s">
        <v>804</v>
      </c>
      <c r="F495" s="93" t="s">
        <v>50</v>
      </c>
      <c r="G495" s="99">
        <v>111200</v>
      </c>
      <c r="H495" s="165">
        <v>0</v>
      </c>
      <c r="I495" s="165">
        <v>111200</v>
      </c>
      <c r="J495" s="165">
        <v>0</v>
      </c>
      <c r="K495" s="165">
        <v>111200</v>
      </c>
      <c r="L495" s="107">
        <v>0</v>
      </c>
    </row>
    <row r="496" spans="1:12" ht="15" customHeight="1" x14ac:dyDescent="0.25">
      <c r="A496" s="205" t="s">
        <v>201</v>
      </c>
      <c r="B496" s="206"/>
      <c r="C496" s="89" t="s">
        <v>54</v>
      </c>
      <c r="D496" s="89" t="s">
        <v>70</v>
      </c>
      <c r="E496" s="93" t="s">
        <v>804</v>
      </c>
      <c r="F496" s="93" t="s">
        <v>200</v>
      </c>
      <c r="G496" s="99">
        <v>111200</v>
      </c>
      <c r="H496" s="165">
        <v>0</v>
      </c>
      <c r="I496" s="165">
        <v>111200</v>
      </c>
      <c r="J496" s="165">
        <v>0</v>
      </c>
      <c r="K496" s="165">
        <v>111200</v>
      </c>
      <c r="L496" s="107">
        <v>0</v>
      </c>
    </row>
    <row r="497" spans="1:12" ht="23.25" customHeight="1" x14ac:dyDescent="0.25">
      <c r="A497" s="205" t="s">
        <v>805</v>
      </c>
      <c r="B497" s="206"/>
      <c r="C497" s="89" t="s">
        <v>54</v>
      </c>
      <c r="D497" s="89" t="s">
        <v>70</v>
      </c>
      <c r="E497" s="93" t="s">
        <v>806</v>
      </c>
      <c r="F497" s="94"/>
      <c r="G497" s="99">
        <v>10519400</v>
      </c>
      <c r="H497" s="165">
        <v>0</v>
      </c>
      <c r="I497" s="165">
        <v>11000000</v>
      </c>
      <c r="J497" s="165">
        <v>0</v>
      </c>
      <c r="K497" s="165">
        <v>11000000</v>
      </c>
      <c r="L497" s="107">
        <v>0</v>
      </c>
    </row>
    <row r="498" spans="1:12" ht="45.75" customHeight="1" x14ac:dyDescent="0.25">
      <c r="A498" s="205" t="s">
        <v>94</v>
      </c>
      <c r="B498" s="206"/>
      <c r="C498" s="89" t="s">
        <v>54</v>
      </c>
      <c r="D498" s="89" t="s">
        <v>70</v>
      </c>
      <c r="E498" s="93" t="s">
        <v>806</v>
      </c>
      <c r="F498" s="93" t="s">
        <v>93</v>
      </c>
      <c r="G498" s="99">
        <v>9969400</v>
      </c>
      <c r="H498" s="165">
        <v>0</v>
      </c>
      <c r="I498" s="165">
        <v>9969400</v>
      </c>
      <c r="J498" s="165">
        <v>0</v>
      </c>
      <c r="K498" s="165">
        <v>9969400</v>
      </c>
      <c r="L498" s="107">
        <v>0</v>
      </c>
    </row>
    <row r="499" spans="1:12" ht="15" customHeight="1" x14ac:dyDescent="0.25">
      <c r="A499" s="205" t="s">
        <v>92</v>
      </c>
      <c r="B499" s="206"/>
      <c r="C499" s="89" t="s">
        <v>54</v>
      </c>
      <c r="D499" s="89" t="s">
        <v>70</v>
      </c>
      <c r="E499" s="93" t="s">
        <v>806</v>
      </c>
      <c r="F499" s="93" t="s">
        <v>91</v>
      </c>
      <c r="G499" s="99">
        <v>9969400</v>
      </c>
      <c r="H499" s="165">
        <v>0</v>
      </c>
      <c r="I499" s="165">
        <v>9969400</v>
      </c>
      <c r="J499" s="165">
        <v>0</v>
      </c>
      <c r="K499" s="165">
        <v>9969400</v>
      </c>
      <c r="L499" s="107">
        <v>0</v>
      </c>
    </row>
    <row r="500" spans="1:12" ht="23.25" customHeight="1" x14ac:dyDescent="0.25">
      <c r="A500" s="205" t="s">
        <v>90</v>
      </c>
      <c r="B500" s="206"/>
      <c r="C500" s="89" t="s">
        <v>54</v>
      </c>
      <c r="D500" s="89" t="s">
        <v>70</v>
      </c>
      <c r="E500" s="93" t="s">
        <v>806</v>
      </c>
      <c r="F500" s="93" t="s">
        <v>89</v>
      </c>
      <c r="G500" s="99">
        <v>550000</v>
      </c>
      <c r="H500" s="165">
        <v>0</v>
      </c>
      <c r="I500" s="165">
        <v>1030600</v>
      </c>
      <c r="J500" s="165">
        <v>0</v>
      </c>
      <c r="K500" s="165">
        <v>1030600</v>
      </c>
      <c r="L500" s="107">
        <v>0</v>
      </c>
    </row>
    <row r="501" spans="1:12" ht="23.25" customHeight="1" x14ac:dyDescent="0.25">
      <c r="A501" s="205" t="s">
        <v>88</v>
      </c>
      <c r="B501" s="206"/>
      <c r="C501" s="89" t="s">
        <v>54</v>
      </c>
      <c r="D501" s="89" t="s">
        <v>70</v>
      </c>
      <c r="E501" s="93" t="s">
        <v>806</v>
      </c>
      <c r="F501" s="93" t="s">
        <v>87</v>
      </c>
      <c r="G501" s="99">
        <v>550000</v>
      </c>
      <c r="H501" s="165">
        <v>0</v>
      </c>
      <c r="I501" s="165">
        <v>1030600</v>
      </c>
      <c r="J501" s="165">
        <v>0</v>
      </c>
      <c r="K501" s="165">
        <v>1030600</v>
      </c>
      <c r="L501" s="107">
        <v>0</v>
      </c>
    </row>
    <row r="502" spans="1:12" ht="23.25" customHeight="1" x14ac:dyDescent="0.25">
      <c r="A502" s="205" t="s">
        <v>117</v>
      </c>
      <c r="B502" s="206"/>
      <c r="C502" s="89" t="s">
        <v>54</v>
      </c>
      <c r="D502" s="89" t="s">
        <v>70</v>
      </c>
      <c r="E502" s="89" t="s">
        <v>116</v>
      </c>
      <c r="F502" s="89"/>
      <c r="G502" s="99">
        <v>1562000</v>
      </c>
      <c r="H502" s="165">
        <v>0</v>
      </c>
      <c r="I502" s="165">
        <v>1562000</v>
      </c>
      <c r="J502" s="165">
        <v>0</v>
      </c>
      <c r="K502" s="165">
        <v>1562000</v>
      </c>
      <c r="L502" s="107">
        <v>0</v>
      </c>
    </row>
    <row r="503" spans="1:12" ht="15" customHeight="1" x14ac:dyDescent="0.25">
      <c r="A503" s="205" t="s">
        <v>115</v>
      </c>
      <c r="B503" s="206"/>
      <c r="C503" s="89" t="s">
        <v>54</v>
      </c>
      <c r="D503" s="89" t="s">
        <v>70</v>
      </c>
      <c r="E503" s="93" t="s">
        <v>114</v>
      </c>
      <c r="F503" s="93"/>
      <c r="G503" s="99">
        <v>1562000</v>
      </c>
      <c r="H503" s="165">
        <v>0</v>
      </c>
      <c r="I503" s="165">
        <v>1562000</v>
      </c>
      <c r="J503" s="165">
        <v>0</v>
      </c>
      <c r="K503" s="165">
        <v>1562000</v>
      </c>
      <c r="L503" s="107">
        <v>0</v>
      </c>
    </row>
    <row r="504" spans="1:12" ht="23.25" customHeight="1" x14ac:dyDescent="0.25">
      <c r="A504" s="205" t="s">
        <v>113</v>
      </c>
      <c r="B504" s="206"/>
      <c r="C504" s="89" t="s">
        <v>54</v>
      </c>
      <c r="D504" s="89" t="s">
        <v>70</v>
      </c>
      <c r="E504" s="93" t="s">
        <v>112</v>
      </c>
      <c r="F504" s="94"/>
      <c r="G504" s="99">
        <v>1562000</v>
      </c>
      <c r="H504" s="165">
        <v>0</v>
      </c>
      <c r="I504" s="165">
        <v>1562000</v>
      </c>
      <c r="J504" s="165">
        <v>0</v>
      </c>
      <c r="K504" s="165">
        <v>1562000</v>
      </c>
      <c r="L504" s="107">
        <v>0</v>
      </c>
    </row>
    <row r="505" spans="1:12" ht="15" customHeight="1" x14ac:dyDescent="0.25">
      <c r="A505" s="205" t="s">
        <v>111</v>
      </c>
      <c r="B505" s="206"/>
      <c r="C505" s="89" t="s">
        <v>54</v>
      </c>
      <c r="D505" s="89" t="s">
        <v>70</v>
      </c>
      <c r="E505" s="93" t="s">
        <v>110</v>
      </c>
      <c r="F505" s="94"/>
      <c r="G505" s="99">
        <v>1562000</v>
      </c>
      <c r="H505" s="165">
        <v>0</v>
      </c>
      <c r="I505" s="165">
        <v>1562000</v>
      </c>
      <c r="J505" s="165">
        <v>0</v>
      </c>
      <c r="K505" s="165">
        <v>1562000</v>
      </c>
      <c r="L505" s="107">
        <v>0</v>
      </c>
    </row>
    <row r="506" spans="1:12" ht="15" customHeight="1" x14ac:dyDescent="0.25">
      <c r="A506" s="205" t="s">
        <v>86</v>
      </c>
      <c r="B506" s="206"/>
      <c r="C506" s="89" t="s">
        <v>54</v>
      </c>
      <c r="D506" s="89" t="s">
        <v>70</v>
      </c>
      <c r="E506" s="93" t="s">
        <v>110</v>
      </c>
      <c r="F506" s="93" t="s">
        <v>85</v>
      </c>
      <c r="G506" s="99">
        <v>1562000</v>
      </c>
      <c r="H506" s="165">
        <v>0</v>
      </c>
      <c r="I506" s="165">
        <v>1562000</v>
      </c>
      <c r="J506" s="165">
        <v>0</v>
      </c>
      <c r="K506" s="165">
        <v>1562000</v>
      </c>
      <c r="L506" s="107">
        <v>0</v>
      </c>
    </row>
    <row r="507" spans="1:12" ht="15" customHeight="1" x14ac:dyDescent="0.25">
      <c r="A507" s="205" t="s">
        <v>126</v>
      </c>
      <c r="B507" s="206"/>
      <c r="C507" s="89" t="s">
        <v>54</v>
      </c>
      <c r="D507" s="89" t="s">
        <v>70</v>
      </c>
      <c r="E507" s="93" t="s">
        <v>110</v>
      </c>
      <c r="F507" s="93" t="s">
        <v>125</v>
      </c>
      <c r="G507" s="99">
        <v>1562000</v>
      </c>
      <c r="H507" s="165">
        <v>0</v>
      </c>
      <c r="I507" s="165">
        <v>1562000</v>
      </c>
      <c r="J507" s="165">
        <v>0</v>
      </c>
      <c r="K507" s="165">
        <v>1562000</v>
      </c>
      <c r="L507" s="107">
        <v>0</v>
      </c>
    </row>
    <row r="508" spans="1:12" ht="34.5" customHeight="1" x14ac:dyDescent="0.25">
      <c r="A508" s="205" t="s">
        <v>158</v>
      </c>
      <c r="B508" s="206"/>
      <c r="C508" s="89" t="s">
        <v>54</v>
      </c>
      <c r="D508" s="89" t="s">
        <v>70</v>
      </c>
      <c r="E508" s="89" t="s">
        <v>157</v>
      </c>
      <c r="F508" s="89"/>
      <c r="G508" s="99">
        <v>4798100</v>
      </c>
      <c r="H508" s="165">
        <v>0</v>
      </c>
      <c r="I508" s="165">
        <v>4798100</v>
      </c>
      <c r="J508" s="165">
        <v>0</v>
      </c>
      <c r="K508" s="165">
        <v>4798100</v>
      </c>
      <c r="L508" s="107">
        <v>0</v>
      </c>
    </row>
    <row r="509" spans="1:12" ht="15" customHeight="1" x14ac:dyDescent="0.25">
      <c r="A509" s="205" t="s">
        <v>807</v>
      </c>
      <c r="B509" s="206"/>
      <c r="C509" s="89" t="s">
        <v>54</v>
      </c>
      <c r="D509" s="89" t="s">
        <v>70</v>
      </c>
      <c r="E509" s="93" t="s">
        <v>616</v>
      </c>
      <c r="F509" s="93"/>
      <c r="G509" s="99">
        <v>4798100</v>
      </c>
      <c r="H509" s="165">
        <v>0</v>
      </c>
      <c r="I509" s="165">
        <v>4798100</v>
      </c>
      <c r="J509" s="165">
        <v>0</v>
      </c>
      <c r="K509" s="165">
        <v>4798100</v>
      </c>
      <c r="L509" s="107">
        <v>0</v>
      </c>
    </row>
    <row r="510" spans="1:12" ht="23.25" customHeight="1" x14ac:dyDescent="0.25">
      <c r="A510" s="205" t="s">
        <v>808</v>
      </c>
      <c r="B510" s="206"/>
      <c r="C510" s="89" t="s">
        <v>54</v>
      </c>
      <c r="D510" s="89" t="s">
        <v>70</v>
      </c>
      <c r="E510" s="93" t="s">
        <v>809</v>
      </c>
      <c r="F510" s="94"/>
      <c r="G510" s="99">
        <v>4798100</v>
      </c>
      <c r="H510" s="165">
        <v>0</v>
      </c>
      <c r="I510" s="165">
        <v>4798100</v>
      </c>
      <c r="J510" s="165">
        <v>0</v>
      </c>
      <c r="K510" s="165">
        <v>4798100</v>
      </c>
      <c r="L510" s="107">
        <v>0</v>
      </c>
    </row>
    <row r="511" spans="1:12" ht="34.5" customHeight="1" x14ac:dyDescent="0.25">
      <c r="A511" s="205" t="s">
        <v>810</v>
      </c>
      <c r="B511" s="206"/>
      <c r="C511" s="89" t="s">
        <v>54</v>
      </c>
      <c r="D511" s="89" t="s">
        <v>70</v>
      </c>
      <c r="E511" s="93" t="s">
        <v>811</v>
      </c>
      <c r="F511" s="94"/>
      <c r="G511" s="99">
        <v>4798100</v>
      </c>
      <c r="H511" s="165">
        <v>0</v>
      </c>
      <c r="I511" s="165">
        <v>4798100</v>
      </c>
      <c r="J511" s="165">
        <v>0</v>
      </c>
      <c r="K511" s="165">
        <v>4798100</v>
      </c>
      <c r="L511" s="107">
        <v>0</v>
      </c>
    </row>
    <row r="512" spans="1:12" ht="23.25" customHeight="1" x14ac:dyDescent="0.25">
      <c r="A512" s="205" t="s">
        <v>90</v>
      </c>
      <c r="B512" s="206"/>
      <c r="C512" s="89" t="s">
        <v>54</v>
      </c>
      <c r="D512" s="89" t="s">
        <v>70</v>
      </c>
      <c r="E512" s="93" t="s">
        <v>811</v>
      </c>
      <c r="F512" s="93" t="s">
        <v>89</v>
      </c>
      <c r="G512" s="99">
        <v>4798100</v>
      </c>
      <c r="H512" s="165">
        <v>0</v>
      </c>
      <c r="I512" s="165">
        <v>4798100</v>
      </c>
      <c r="J512" s="165">
        <v>0</v>
      </c>
      <c r="K512" s="165">
        <v>4798100</v>
      </c>
      <c r="L512" s="107">
        <v>0</v>
      </c>
    </row>
    <row r="513" spans="1:12" ht="23.25" customHeight="1" x14ac:dyDescent="0.25">
      <c r="A513" s="205" t="s">
        <v>88</v>
      </c>
      <c r="B513" s="206"/>
      <c r="C513" s="89" t="s">
        <v>54</v>
      </c>
      <c r="D513" s="89" t="s">
        <v>70</v>
      </c>
      <c r="E513" s="93" t="s">
        <v>811</v>
      </c>
      <c r="F513" s="93" t="s">
        <v>87</v>
      </c>
      <c r="G513" s="99">
        <v>4798100</v>
      </c>
      <c r="H513" s="165">
        <v>0</v>
      </c>
      <c r="I513" s="165">
        <v>4798100</v>
      </c>
      <c r="J513" s="165">
        <v>0</v>
      </c>
      <c r="K513" s="165">
        <v>4798100</v>
      </c>
      <c r="L513" s="107">
        <v>0</v>
      </c>
    </row>
    <row r="514" spans="1:12" ht="23.25" customHeight="1" x14ac:dyDescent="0.25">
      <c r="A514" s="205" t="s">
        <v>335</v>
      </c>
      <c r="B514" s="206"/>
      <c r="C514" s="89" t="s">
        <v>54</v>
      </c>
      <c r="D514" s="89" t="s">
        <v>70</v>
      </c>
      <c r="E514" s="89" t="s">
        <v>334</v>
      </c>
      <c r="F514" s="89"/>
      <c r="G514" s="99">
        <v>1934472680</v>
      </c>
      <c r="H514" s="165">
        <v>0</v>
      </c>
      <c r="I514" s="165">
        <v>3019645740</v>
      </c>
      <c r="J514" s="165">
        <v>0</v>
      </c>
      <c r="K514" s="165">
        <v>2232092940</v>
      </c>
      <c r="L514" s="107">
        <v>0</v>
      </c>
    </row>
    <row r="515" spans="1:12" ht="15" customHeight="1" x14ac:dyDescent="0.25">
      <c r="A515" s="205" t="s">
        <v>333</v>
      </c>
      <c r="B515" s="206"/>
      <c r="C515" s="89" t="s">
        <v>54</v>
      </c>
      <c r="D515" s="89" t="s">
        <v>70</v>
      </c>
      <c r="E515" s="93" t="s">
        <v>332</v>
      </c>
      <c r="F515" s="93"/>
      <c r="G515" s="99">
        <v>601811910</v>
      </c>
      <c r="H515" s="165">
        <v>0</v>
      </c>
      <c r="I515" s="165">
        <v>1701056500</v>
      </c>
      <c r="J515" s="165">
        <v>0</v>
      </c>
      <c r="K515" s="165">
        <v>968575000</v>
      </c>
      <c r="L515" s="107">
        <v>0</v>
      </c>
    </row>
    <row r="516" spans="1:12" ht="23.25" customHeight="1" x14ac:dyDescent="0.25">
      <c r="A516" s="205" t="s">
        <v>331</v>
      </c>
      <c r="B516" s="206"/>
      <c r="C516" s="89" t="s">
        <v>54</v>
      </c>
      <c r="D516" s="89" t="s">
        <v>70</v>
      </c>
      <c r="E516" s="93" t="s">
        <v>330</v>
      </c>
      <c r="F516" s="94"/>
      <c r="G516" s="99">
        <v>446251910</v>
      </c>
      <c r="H516" s="165">
        <v>0</v>
      </c>
      <c r="I516" s="165">
        <v>426000000</v>
      </c>
      <c r="J516" s="165">
        <v>0</v>
      </c>
      <c r="K516" s="165">
        <v>0</v>
      </c>
      <c r="L516" s="107">
        <v>0</v>
      </c>
    </row>
    <row r="517" spans="1:12" ht="34.5" customHeight="1" x14ac:dyDescent="0.25">
      <c r="A517" s="205" t="s">
        <v>812</v>
      </c>
      <c r="B517" s="206"/>
      <c r="C517" s="89" t="s">
        <v>54</v>
      </c>
      <c r="D517" s="89" t="s">
        <v>70</v>
      </c>
      <c r="E517" s="93" t="s">
        <v>813</v>
      </c>
      <c r="F517" s="94"/>
      <c r="G517" s="99">
        <v>322493400</v>
      </c>
      <c r="H517" s="165">
        <v>0</v>
      </c>
      <c r="I517" s="165">
        <v>0</v>
      </c>
      <c r="J517" s="165">
        <v>0</v>
      </c>
      <c r="K517" s="165">
        <v>0</v>
      </c>
      <c r="L517" s="107">
        <v>0</v>
      </c>
    </row>
    <row r="518" spans="1:12" ht="23.25" customHeight="1" x14ac:dyDescent="0.25">
      <c r="A518" s="205" t="s">
        <v>90</v>
      </c>
      <c r="B518" s="206"/>
      <c r="C518" s="89" t="s">
        <v>54</v>
      </c>
      <c r="D518" s="89" t="s">
        <v>70</v>
      </c>
      <c r="E518" s="93" t="s">
        <v>813</v>
      </c>
      <c r="F518" s="93" t="s">
        <v>89</v>
      </c>
      <c r="G518" s="99">
        <v>298893400</v>
      </c>
      <c r="H518" s="165">
        <v>0</v>
      </c>
      <c r="I518" s="165">
        <v>0</v>
      </c>
      <c r="J518" s="165">
        <v>0</v>
      </c>
      <c r="K518" s="165">
        <v>0</v>
      </c>
      <c r="L518" s="107">
        <v>0</v>
      </c>
    </row>
    <row r="519" spans="1:12" ht="23.25" customHeight="1" x14ac:dyDescent="0.25">
      <c r="A519" s="205" t="s">
        <v>88</v>
      </c>
      <c r="B519" s="206"/>
      <c r="C519" s="89" t="s">
        <v>54</v>
      </c>
      <c r="D519" s="89" t="s">
        <v>70</v>
      </c>
      <c r="E519" s="93" t="s">
        <v>813</v>
      </c>
      <c r="F519" s="93" t="s">
        <v>87</v>
      </c>
      <c r="G519" s="99">
        <v>298893400</v>
      </c>
      <c r="H519" s="165">
        <v>0</v>
      </c>
      <c r="I519" s="165">
        <v>0</v>
      </c>
      <c r="J519" s="165">
        <v>0</v>
      </c>
      <c r="K519" s="165">
        <v>0</v>
      </c>
      <c r="L519" s="107">
        <v>0</v>
      </c>
    </row>
    <row r="520" spans="1:12" ht="23.25" customHeight="1" x14ac:dyDescent="0.25">
      <c r="A520" s="205" t="s">
        <v>80</v>
      </c>
      <c r="B520" s="206"/>
      <c r="C520" s="89" t="s">
        <v>54</v>
      </c>
      <c r="D520" s="89" t="s">
        <v>70</v>
      </c>
      <c r="E520" s="93" t="s">
        <v>813</v>
      </c>
      <c r="F520" s="93" t="s">
        <v>61</v>
      </c>
      <c r="G520" s="99">
        <v>23600000</v>
      </c>
      <c r="H520" s="165">
        <v>0</v>
      </c>
      <c r="I520" s="165">
        <v>0</v>
      </c>
      <c r="J520" s="165">
        <v>0</v>
      </c>
      <c r="K520" s="165">
        <v>0</v>
      </c>
      <c r="L520" s="107">
        <v>0</v>
      </c>
    </row>
    <row r="521" spans="1:12" ht="15" customHeight="1" x14ac:dyDescent="0.25">
      <c r="A521" s="205" t="s">
        <v>107</v>
      </c>
      <c r="B521" s="206"/>
      <c r="C521" s="89" t="s">
        <v>54</v>
      </c>
      <c r="D521" s="89" t="s">
        <v>70</v>
      </c>
      <c r="E521" s="93" t="s">
        <v>813</v>
      </c>
      <c r="F521" s="93" t="s">
        <v>64</v>
      </c>
      <c r="G521" s="99">
        <v>23600000</v>
      </c>
      <c r="H521" s="165">
        <v>0</v>
      </c>
      <c r="I521" s="165">
        <v>0</v>
      </c>
      <c r="J521" s="165">
        <v>0</v>
      </c>
      <c r="K521" s="165">
        <v>0</v>
      </c>
      <c r="L521" s="107">
        <v>0</v>
      </c>
    </row>
    <row r="522" spans="1:12" ht="34.5" customHeight="1" x14ac:dyDescent="0.25">
      <c r="A522" s="205" t="s">
        <v>814</v>
      </c>
      <c r="B522" s="206"/>
      <c r="C522" s="89" t="s">
        <v>54</v>
      </c>
      <c r="D522" s="89" t="s">
        <v>70</v>
      </c>
      <c r="E522" s="93" t="s">
        <v>815</v>
      </c>
      <c r="F522" s="94"/>
      <c r="G522" s="99">
        <v>3000000</v>
      </c>
      <c r="H522" s="165">
        <v>0</v>
      </c>
      <c r="I522" s="165">
        <v>0</v>
      </c>
      <c r="J522" s="165">
        <v>0</v>
      </c>
      <c r="K522" s="165">
        <v>0</v>
      </c>
      <c r="L522" s="107">
        <v>0</v>
      </c>
    </row>
    <row r="523" spans="1:12" ht="23.25" customHeight="1" x14ac:dyDescent="0.25">
      <c r="A523" s="205" t="s">
        <v>90</v>
      </c>
      <c r="B523" s="206"/>
      <c r="C523" s="89" t="s">
        <v>54</v>
      </c>
      <c r="D523" s="89" t="s">
        <v>70</v>
      </c>
      <c r="E523" s="93" t="s">
        <v>815</v>
      </c>
      <c r="F523" s="93" t="s">
        <v>89</v>
      </c>
      <c r="G523" s="99">
        <v>3000000</v>
      </c>
      <c r="H523" s="165">
        <v>0</v>
      </c>
      <c r="I523" s="165">
        <v>0</v>
      </c>
      <c r="J523" s="165">
        <v>0</v>
      </c>
      <c r="K523" s="165">
        <v>0</v>
      </c>
      <c r="L523" s="107">
        <v>0</v>
      </c>
    </row>
    <row r="524" spans="1:12" ht="23.25" customHeight="1" x14ac:dyDescent="0.25">
      <c r="A524" s="205" t="s">
        <v>88</v>
      </c>
      <c r="B524" s="206"/>
      <c r="C524" s="89" t="s">
        <v>54</v>
      </c>
      <c r="D524" s="89" t="s">
        <v>70</v>
      </c>
      <c r="E524" s="93" t="s">
        <v>815</v>
      </c>
      <c r="F524" s="93" t="s">
        <v>87</v>
      </c>
      <c r="G524" s="99">
        <v>3000000</v>
      </c>
      <c r="H524" s="165">
        <v>0</v>
      </c>
      <c r="I524" s="165">
        <v>0</v>
      </c>
      <c r="J524" s="165">
        <v>0</v>
      </c>
      <c r="K524" s="165">
        <v>0</v>
      </c>
      <c r="L524" s="107">
        <v>0</v>
      </c>
    </row>
    <row r="525" spans="1:12" ht="23.25" customHeight="1" x14ac:dyDescent="0.25">
      <c r="A525" s="205" t="s">
        <v>1010</v>
      </c>
      <c r="B525" s="206"/>
      <c r="C525" s="89" t="s">
        <v>54</v>
      </c>
      <c r="D525" s="89" t="s">
        <v>70</v>
      </c>
      <c r="E525" s="93" t="s">
        <v>1011</v>
      </c>
      <c r="F525" s="94"/>
      <c r="G525" s="99">
        <v>25500000</v>
      </c>
      <c r="H525" s="165">
        <v>0</v>
      </c>
      <c r="I525" s="165">
        <v>0</v>
      </c>
      <c r="J525" s="165">
        <v>0</v>
      </c>
      <c r="K525" s="165">
        <v>0</v>
      </c>
      <c r="L525" s="107">
        <v>0</v>
      </c>
    </row>
    <row r="526" spans="1:12" ht="23.25" customHeight="1" x14ac:dyDescent="0.25">
      <c r="A526" s="205" t="s">
        <v>90</v>
      </c>
      <c r="B526" s="206"/>
      <c r="C526" s="89" t="s">
        <v>54</v>
      </c>
      <c r="D526" s="89" t="s">
        <v>70</v>
      </c>
      <c r="E526" s="93" t="s">
        <v>1011</v>
      </c>
      <c r="F526" s="93" t="s">
        <v>89</v>
      </c>
      <c r="G526" s="99">
        <v>25500000</v>
      </c>
      <c r="H526" s="165">
        <v>0</v>
      </c>
      <c r="I526" s="165">
        <v>0</v>
      </c>
      <c r="J526" s="165">
        <v>0</v>
      </c>
      <c r="K526" s="165">
        <v>0</v>
      </c>
      <c r="L526" s="107">
        <v>0</v>
      </c>
    </row>
    <row r="527" spans="1:12" ht="23.25" customHeight="1" x14ac:dyDescent="0.25">
      <c r="A527" s="205" t="s">
        <v>88</v>
      </c>
      <c r="B527" s="206"/>
      <c r="C527" s="89" t="s">
        <v>54</v>
      </c>
      <c r="D527" s="89" t="s">
        <v>70</v>
      </c>
      <c r="E527" s="93" t="s">
        <v>1011</v>
      </c>
      <c r="F527" s="93" t="s">
        <v>87</v>
      </c>
      <c r="G527" s="99">
        <v>25500000</v>
      </c>
      <c r="H527" s="165">
        <v>0</v>
      </c>
      <c r="I527" s="165">
        <v>0</v>
      </c>
      <c r="J527" s="165">
        <v>0</v>
      </c>
      <c r="K527" s="165">
        <v>0</v>
      </c>
      <c r="L527" s="107">
        <v>0</v>
      </c>
    </row>
    <row r="528" spans="1:12" ht="23.25" customHeight="1" x14ac:dyDescent="0.25">
      <c r="A528" s="205" t="s">
        <v>1093</v>
      </c>
      <c r="B528" s="206"/>
      <c r="C528" s="89" t="s">
        <v>54</v>
      </c>
      <c r="D528" s="89" t="s">
        <v>70</v>
      </c>
      <c r="E528" s="93" t="s">
        <v>1094</v>
      </c>
      <c r="F528" s="94"/>
      <c r="G528" s="99">
        <v>4077140</v>
      </c>
      <c r="H528" s="165">
        <v>0</v>
      </c>
      <c r="I528" s="165">
        <v>0</v>
      </c>
      <c r="J528" s="165">
        <v>0</v>
      </c>
      <c r="K528" s="165">
        <v>0</v>
      </c>
      <c r="L528" s="107">
        <v>0</v>
      </c>
    </row>
    <row r="529" spans="1:12" ht="23.25" customHeight="1" x14ac:dyDescent="0.25">
      <c r="A529" s="205" t="s">
        <v>90</v>
      </c>
      <c r="B529" s="206"/>
      <c r="C529" s="89" t="s">
        <v>54</v>
      </c>
      <c r="D529" s="89" t="s">
        <v>70</v>
      </c>
      <c r="E529" s="93" t="s">
        <v>1094</v>
      </c>
      <c r="F529" s="93" t="s">
        <v>89</v>
      </c>
      <c r="G529" s="99">
        <v>4077140</v>
      </c>
      <c r="H529" s="165">
        <v>0</v>
      </c>
      <c r="I529" s="165">
        <v>0</v>
      </c>
      <c r="J529" s="165">
        <v>0</v>
      </c>
      <c r="K529" s="165">
        <v>0</v>
      </c>
      <c r="L529" s="107">
        <v>0</v>
      </c>
    </row>
    <row r="530" spans="1:12" ht="23.25" customHeight="1" x14ac:dyDescent="0.25">
      <c r="A530" s="205" t="s">
        <v>88</v>
      </c>
      <c r="B530" s="206"/>
      <c r="C530" s="89" t="s">
        <v>54</v>
      </c>
      <c r="D530" s="89" t="s">
        <v>70</v>
      </c>
      <c r="E530" s="93" t="s">
        <v>1094</v>
      </c>
      <c r="F530" s="93" t="s">
        <v>87</v>
      </c>
      <c r="G530" s="99">
        <v>4077140</v>
      </c>
      <c r="H530" s="165">
        <v>0</v>
      </c>
      <c r="I530" s="165">
        <v>0</v>
      </c>
      <c r="J530" s="165">
        <v>0</v>
      </c>
      <c r="K530" s="165">
        <v>0</v>
      </c>
      <c r="L530" s="107">
        <v>0</v>
      </c>
    </row>
    <row r="531" spans="1:12" ht="15" customHeight="1" x14ac:dyDescent="0.25">
      <c r="A531" s="205" t="s">
        <v>1095</v>
      </c>
      <c r="B531" s="206"/>
      <c r="C531" s="89" t="s">
        <v>54</v>
      </c>
      <c r="D531" s="89" t="s">
        <v>70</v>
      </c>
      <c r="E531" s="93" t="s">
        <v>1096</v>
      </c>
      <c r="F531" s="94"/>
      <c r="G531" s="99">
        <v>91181370</v>
      </c>
      <c r="H531" s="165">
        <v>0</v>
      </c>
      <c r="I531" s="165">
        <v>426000000</v>
      </c>
      <c r="J531" s="165">
        <v>0</v>
      </c>
      <c r="K531" s="165">
        <v>0</v>
      </c>
      <c r="L531" s="107">
        <v>0</v>
      </c>
    </row>
    <row r="532" spans="1:12" ht="23.25" customHeight="1" x14ac:dyDescent="0.25">
      <c r="A532" s="205" t="s">
        <v>90</v>
      </c>
      <c r="B532" s="206"/>
      <c r="C532" s="89" t="s">
        <v>54</v>
      </c>
      <c r="D532" s="89" t="s">
        <v>70</v>
      </c>
      <c r="E532" s="93" t="s">
        <v>1096</v>
      </c>
      <c r="F532" s="93" t="s">
        <v>89</v>
      </c>
      <c r="G532" s="99">
        <v>91181370</v>
      </c>
      <c r="H532" s="165">
        <v>0</v>
      </c>
      <c r="I532" s="165">
        <v>426000000</v>
      </c>
      <c r="J532" s="165">
        <v>0</v>
      </c>
      <c r="K532" s="165">
        <v>0</v>
      </c>
      <c r="L532" s="107">
        <v>0</v>
      </c>
    </row>
    <row r="533" spans="1:12" ht="23.25" customHeight="1" x14ac:dyDescent="0.25">
      <c r="A533" s="205" t="s">
        <v>88</v>
      </c>
      <c r="B533" s="206"/>
      <c r="C533" s="89" t="s">
        <v>54</v>
      </c>
      <c r="D533" s="89" t="s">
        <v>70</v>
      </c>
      <c r="E533" s="93" t="s">
        <v>1096</v>
      </c>
      <c r="F533" s="93" t="s">
        <v>87</v>
      </c>
      <c r="G533" s="99">
        <v>91181370</v>
      </c>
      <c r="H533" s="165">
        <v>0</v>
      </c>
      <c r="I533" s="165">
        <v>426000000</v>
      </c>
      <c r="J533" s="165">
        <v>0</v>
      </c>
      <c r="K533" s="165">
        <v>0</v>
      </c>
      <c r="L533" s="107">
        <v>0</v>
      </c>
    </row>
    <row r="534" spans="1:12" ht="23.25" customHeight="1" x14ac:dyDescent="0.25">
      <c r="A534" s="205" t="s">
        <v>687</v>
      </c>
      <c r="B534" s="206"/>
      <c r="C534" s="89" t="s">
        <v>54</v>
      </c>
      <c r="D534" s="89" t="s">
        <v>70</v>
      </c>
      <c r="E534" s="93" t="s">
        <v>816</v>
      </c>
      <c r="F534" s="94"/>
      <c r="G534" s="99">
        <v>155560000</v>
      </c>
      <c r="H534" s="165">
        <v>0</v>
      </c>
      <c r="I534" s="165">
        <v>1275056500</v>
      </c>
      <c r="J534" s="165">
        <v>0</v>
      </c>
      <c r="K534" s="165">
        <v>968575000</v>
      </c>
      <c r="L534" s="107">
        <v>0</v>
      </c>
    </row>
    <row r="535" spans="1:12" ht="45.75" customHeight="1" x14ac:dyDescent="0.25">
      <c r="A535" s="205" t="s">
        <v>817</v>
      </c>
      <c r="B535" s="206"/>
      <c r="C535" s="89" t="s">
        <v>54</v>
      </c>
      <c r="D535" s="89" t="s">
        <v>70</v>
      </c>
      <c r="E535" s="93" t="s">
        <v>818</v>
      </c>
      <c r="F535" s="94"/>
      <c r="G535" s="99">
        <v>101500000</v>
      </c>
      <c r="H535" s="165">
        <v>0</v>
      </c>
      <c r="I535" s="165">
        <v>59741500</v>
      </c>
      <c r="J535" s="165">
        <v>0</v>
      </c>
      <c r="K535" s="165">
        <v>0</v>
      </c>
      <c r="L535" s="107">
        <v>0</v>
      </c>
    </row>
    <row r="536" spans="1:12" ht="23.25" customHeight="1" x14ac:dyDescent="0.25">
      <c r="A536" s="205" t="s">
        <v>90</v>
      </c>
      <c r="B536" s="206"/>
      <c r="C536" s="89" t="s">
        <v>54</v>
      </c>
      <c r="D536" s="89" t="s">
        <v>70</v>
      </c>
      <c r="E536" s="93" t="s">
        <v>818</v>
      </c>
      <c r="F536" s="93" t="s">
        <v>89</v>
      </c>
      <c r="G536" s="99">
        <v>101500000</v>
      </c>
      <c r="H536" s="165">
        <v>0</v>
      </c>
      <c r="I536" s="165">
        <v>59741500</v>
      </c>
      <c r="J536" s="165">
        <v>0</v>
      </c>
      <c r="K536" s="165">
        <v>0</v>
      </c>
      <c r="L536" s="107">
        <v>0</v>
      </c>
    </row>
    <row r="537" spans="1:12" ht="23.25" customHeight="1" x14ac:dyDescent="0.25">
      <c r="A537" s="205" t="s">
        <v>88</v>
      </c>
      <c r="B537" s="206"/>
      <c r="C537" s="89" t="s">
        <v>54</v>
      </c>
      <c r="D537" s="89" t="s">
        <v>70</v>
      </c>
      <c r="E537" s="93" t="s">
        <v>818</v>
      </c>
      <c r="F537" s="93" t="s">
        <v>87</v>
      </c>
      <c r="G537" s="99">
        <v>101500000</v>
      </c>
      <c r="H537" s="165">
        <v>0</v>
      </c>
      <c r="I537" s="165">
        <v>59741500</v>
      </c>
      <c r="J537" s="165">
        <v>0</v>
      </c>
      <c r="K537" s="165">
        <v>0</v>
      </c>
      <c r="L537" s="107">
        <v>0</v>
      </c>
    </row>
    <row r="538" spans="1:12" ht="34.5" customHeight="1" x14ac:dyDescent="0.25">
      <c r="A538" s="205" t="s">
        <v>819</v>
      </c>
      <c r="B538" s="206"/>
      <c r="C538" s="89" t="s">
        <v>54</v>
      </c>
      <c r="D538" s="89" t="s">
        <v>70</v>
      </c>
      <c r="E538" s="93" t="s">
        <v>820</v>
      </c>
      <c r="F538" s="94"/>
      <c r="G538" s="99">
        <v>54060000</v>
      </c>
      <c r="H538" s="165">
        <v>0</v>
      </c>
      <c r="I538" s="165">
        <v>1215315000</v>
      </c>
      <c r="J538" s="165">
        <v>0</v>
      </c>
      <c r="K538" s="165">
        <v>968575000</v>
      </c>
      <c r="L538" s="107">
        <v>0</v>
      </c>
    </row>
    <row r="539" spans="1:12" ht="23.25" customHeight="1" x14ac:dyDescent="0.25">
      <c r="A539" s="205" t="s">
        <v>90</v>
      </c>
      <c r="B539" s="206"/>
      <c r="C539" s="89" t="s">
        <v>54</v>
      </c>
      <c r="D539" s="89" t="s">
        <v>70</v>
      </c>
      <c r="E539" s="93" t="s">
        <v>820</v>
      </c>
      <c r="F539" s="93" t="s">
        <v>89</v>
      </c>
      <c r="G539" s="99">
        <v>54060000</v>
      </c>
      <c r="H539" s="165">
        <v>0</v>
      </c>
      <c r="I539" s="165">
        <v>1215315000</v>
      </c>
      <c r="J539" s="165">
        <v>0</v>
      </c>
      <c r="K539" s="165">
        <v>968575000</v>
      </c>
      <c r="L539" s="107">
        <v>0</v>
      </c>
    </row>
    <row r="540" spans="1:12" ht="23.25" customHeight="1" x14ac:dyDescent="0.25">
      <c r="A540" s="205" t="s">
        <v>88</v>
      </c>
      <c r="B540" s="206"/>
      <c r="C540" s="89" t="s">
        <v>54</v>
      </c>
      <c r="D540" s="89" t="s">
        <v>70</v>
      </c>
      <c r="E540" s="93" t="s">
        <v>820</v>
      </c>
      <c r="F540" s="93" t="s">
        <v>87</v>
      </c>
      <c r="G540" s="99">
        <v>54060000</v>
      </c>
      <c r="H540" s="165">
        <v>0</v>
      </c>
      <c r="I540" s="165">
        <v>1215315000</v>
      </c>
      <c r="J540" s="165">
        <v>0</v>
      </c>
      <c r="K540" s="165">
        <v>968575000</v>
      </c>
      <c r="L540" s="107">
        <v>0</v>
      </c>
    </row>
    <row r="541" spans="1:12" ht="34.5" customHeight="1" x14ac:dyDescent="0.25">
      <c r="A541" s="205" t="s">
        <v>719</v>
      </c>
      <c r="B541" s="206"/>
      <c r="C541" s="89" t="s">
        <v>54</v>
      </c>
      <c r="D541" s="89" t="s">
        <v>70</v>
      </c>
      <c r="E541" s="93" t="s">
        <v>329</v>
      </c>
      <c r="F541" s="93"/>
      <c r="G541" s="99">
        <v>1249058470</v>
      </c>
      <c r="H541" s="165">
        <v>0</v>
      </c>
      <c r="I541" s="165">
        <v>1234986940</v>
      </c>
      <c r="J541" s="165">
        <v>0</v>
      </c>
      <c r="K541" s="165">
        <v>1179915640</v>
      </c>
      <c r="L541" s="107">
        <v>0</v>
      </c>
    </row>
    <row r="542" spans="1:12" ht="34.5" customHeight="1" x14ac:dyDescent="0.25">
      <c r="A542" s="205" t="s">
        <v>720</v>
      </c>
      <c r="B542" s="206"/>
      <c r="C542" s="89" t="s">
        <v>54</v>
      </c>
      <c r="D542" s="89" t="s">
        <v>70</v>
      </c>
      <c r="E542" s="93" t="s">
        <v>328</v>
      </c>
      <c r="F542" s="94"/>
      <c r="G542" s="99">
        <v>1200834380</v>
      </c>
      <c r="H542" s="165">
        <v>0</v>
      </c>
      <c r="I542" s="165">
        <v>1170503660</v>
      </c>
      <c r="J542" s="165">
        <v>0</v>
      </c>
      <c r="K542" s="165">
        <v>1115432360</v>
      </c>
      <c r="L542" s="107">
        <v>0</v>
      </c>
    </row>
    <row r="543" spans="1:12" ht="15" customHeight="1" x14ac:dyDescent="0.25">
      <c r="A543" s="205" t="s">
        <v>821</v>
      </c>
      <c r="B543" s="206"/>
      <c r="C543" s="89" t="s">
        <v>54</v>
      </c>
      <c r="D543" s="89" t="s">
        <v>70</v>
      </c>
      <c r="E543" s="93" t="s">
        <v>604</v>
      </c>
      <c r="F543" s="94"/>
      <c r="G543" s="99">
        <v>170664700</v>
      </c>
      <c r="H543" s="165">
        <v>0</v>
      </c>
      <c r="I543" s="165">
        <v>170664700</v>
      </c>
      <c r="J543" s="165">
        <v>0</v>
      </c>
      <c r="K543" s="165">
        <v>170664700</v>
      </c>
      <c r="L543" s="107">
        <v>0</v>
      </c>
    </row>
    <row r="544" spans="1:12" ht="23.25" customHeight="1" x14ac:dyDescent="0.25">
      <c r="A544" s="205" t="s">
        <v>90</v>
      </c>
      <c r="B544" s="206"/>
      <c r="C544" s="89" t="s">
        <v>54</v>
      </c>
      <c r="D544" s="89" t="s">
        <v>70</v>
      </c>
      <c r="E544" s="93" t="s">
        <v>604</v>
      </c>
      <c r="F544" s="93" t="s">
        <v>89</v>
      </c>
      <c r="G544" s="99">
        <v>136399800</v>
      </c>
      <c r="H544" s="165">
        <v>0</v>
      </c>
      <c r="I544" s="165">
        <v>136399800</v>
      </c>
      <c r="J544" s="165">
        <v>0</v>
      </c>
      <c r="K544" s="165">
        <v>136399800</v>
      </c>
      <c r="L544" s="107">
        <v>0</v>
      </c>
    </row>
    <row r="545" spans="1:12" ht="23.25" customHeight="1" x14ac:dyDescent="0.25">
      <c r="A545" s="205" t="s">
        <v>88</v>
      </c>
      <c r="B545" s="206"/>
      <c r="C545" s="89" t="s">
        <v>54</v>
      </c>
      <c r="D545" s="89" t="s">
        <v>70</v>
      </c>
      <c r="E545" s="93" t="s">
        <v>604</v>
      </c>
      <c r="F545" s="93" t="s">
        <v>87</v>
      </c>
      <c r="G545" s="99">
        <v>136399800</v>
      </c>
      <c r="H545" s="165">
        <v>0</v>
      </c>
      <c r="I545" s="165">
        <v>136399800</v>
      </c>
      <c r="J545" s="165">
        <v>0</v>
      </c>
      <c r="K545" s="165">
        <v>136399800</v>
      </c>
      <c r="L545" s="107">
        <v>0</v>
      </c>
    </row>
    <row r="546" spans="1:12" ht="23.25" customHeight="1" x14ac:dyDescent="0.25">
      <c r="A546" s="205" t="s">
        <v>80</v>
      </c>
      <c r="B546" s="206"/>
      <c r="C546" s="89" t="s">
        <v>54</v>
      </c>
      <c r="D546" s="89" t="s">
        <v>70</v>
      </c>
      <c r="E546" s="93" t="s">
        <v>604</v>
      </c>
      <c r="F546" s="93" t="s">
        <v>61</v>
      </c>
      <c r="G546" s="99">
        <v>34264900</v>
      </c>
      <c r="H546" s="165">
        <v>0</v>
      </c>
      <c r="I546" s="165">
        <v>34264900</v>
      </c>
      <c r="J546" s="165">
        <v>0</v>
      </c>
      <c r="K546" s="165">
        <v>34264900</v>
      </c>
      <c r="L546" s="107">
        <v>0</v>
      </c>
    </row>
    <row r="547" spans="1:12" ht="15" customHeight="1" x14ac:dyDescent="0.25">
      <c r="A547" s="205" t="s">
        <v>107</v>
      </c>
      <c r="B547" s="206"/>
      <c r="C547" s="89" t="s">
        <v>54</v>
      </c>
      <c r="D547" s="89" t="s">
        <v>70</v>
      </c>
      <c r="E547" s="93" t="s">
        <v>604</v>
      </c>
      <c r="F547" s="93" t="s">
        <v>64</v>
      </c>
      <c r="G547" s="99">
        <v>34264900</v>
      </c>
      <c r="H547" s="165">
        <v>0</v>
      </c>
      <c r="I547" s="165">
        <v>34264900</v>
      </c>
      <c r="J547" s="165">
        <v>0</v>
      </c>
      <c r="K547" s="165">
        <v>34264900</v>
      </c>
      <c r="L547" s="107">
        <v>0</v>
      </c>
    </row>
    <row r="548" spans="1:12" ht="15" customHeight="1" x14ac:dyDescent="0.25">
      <c r="A548" s="205" t="s">
        <v>822</v>
      </c>
      <c r="B548" s="206"/>
      <c r="C548" s="89" t="s">
        <v>54</v>
      </c>
      <c r="D548" s="89" t="s">
        <v>70</v>
      </c>
      <c r="E548" s="93" t="s">
        <v>823</v>
      </c>
      <c r="F548" s="94"/>
      <c r="G548" s="99">
        <v>44515600</v>
      </c>
      <c r="H548" s="165">
        <v>0</v>
      </c>
      <c r="I548" s="165">
        <v>44515600</v>
      </c>
      <c r="J548" s="165">
        <v>0</v>
      </c>
      <c r="K548" s="165">
        <v>44515600</v>
      </c>
      <c r="L548" s="107">
        <v>0</v>
      </c>
    </row>
    <row r="549" spans="1:12" ht="23.25" customHeight="1" x14ac:dyDescent="0.25">
      <c r="A549" s="205" t="s">
        <v>90</v>
      </c>
      <c r="B549" s="206"/>
      <c r="C549" s="89" t="s">
        <v>54</v>
      </c>
      <c r="D549" s="89" t="s">
        <v>70</v>
      </c>
      <c r="E549" s="93" t="s">
        <v>823</v>
      </c>
      <c r="F549" s="93" t="s">
        <v>89</v>
      </c>
      <c r="G549" s="99">
        <v>44515600</v>
      </c>
      <c r="H549" s="165">
        <v>0</v>
      </c>
      <c r="I549" s="165">
        <v>44515600</v>
      </c>
      <c r="J549" s="165">
        <v>0</v>
      </c>
      <c r="K549" s="165">
        <v>44515600</v>
      </c>
      <c r="L549" s="107">
        <v>0</v>
      </c>
    </row>
    <row r="550" spans="1:12" ht="23.25" customHeight="1" x14ac:dyDescent="0.25">
      <c r="A550" s="205" t="s">
        <v>88</v>
      </c>
      <c r="B550" s="206"/>
      <c r="C550" s="89" t="s">
        <v>54</v>
      </c>
      <c r="D550" s="89" t="s">
        <v>70</v>
      </c>
      <c r="E550" s="93" t="s">
        <v>823</v>
      </c>
      <c r="F550" s="93" t="s">
        <v>87</v>
      </c>
      <c r="G550" s="99">
        <v>44515600</v>
      </c>
      <c r="H550" s="165">
        <v>0</v>
      </c>
      <c r="I550" s="165">
        <v>44515600</v>
      </c>
      <c r="J550" s="165">
        <v>0</v>
      </c>
      <c r="K550" s="165">
        <v>44515600</v>
      </c>
      <c r="L550" s="107">
        <v>0</v>
      </c>
    </row>
    <row r="551" spans="1:12" ht="15" customHeight="1" x14ac:dyDescent="0.25">
      <c r="A551" s="205" t="s">
        <v>824</v>
      </c>
      <c r="B551" s="206"/>
      <c r="C551" s="89" t="s">
        <v>54</v>
      </c>
      <c r="D551" s="89" t="s">
        <v>70</v>
      </c>
      <c r="E551" s="93" t="s">
        <v>825</v>
      </c>
      <c r="F551" s="94"/>
      <c r="G551" s="99">
        <v>88000000</v>
      </c>
      <c r="H551" s="165">
        <v>0</v>
      </c>
      <c r="I551" s="165">
        <v>88000000</v>
      </c>
      <c r="J551" s="165">
        <v>0</v>
      </c>
      <c r="K551" s="165">
        <v>88000000</v>
      </c>
      <c r="L551" s="107">
        <v>0</v>
      </c>
    </row>
    <row r="552" spans="1:12" ht="23.25" customHeight="1" x14ac:dyDescent="0.25">
      <c r="A552" s="205" t="s">
        <v>90</v>
      </c>
      <c r="B552" s="206"/>
      <c r="C552" s="89" t="s">
        <v>54</v>
      </c>
      <c r="D552" s="89" t="s">
        <v>70</v>
      </c>
      <c r="E552" s="93" t="s">
        <v>825</v>
      </c>
      <c r="F552" s="93" t="s">
        <v>89</v>
      </c>
      <c r="G552" s="99">
        <v>88000000</v>
      </c>
      <c r="H552" s="165">
        <v>0</v>
      </c>
      <c r="I552" s="165">
        <v>88000000</v>
      </c>
      <c r="J552" s="165">
        <v>0</v>
      </c>
      <c r="K552" s="165">
        <v>88000000</v>
      </c>
      <c r="L552" s="107">
        <v>0</v>
      </c>
    </row>
    <row r="553" spans="1:12" ht="23.25" customHeight="1" x14ac:dyDescent="0.25">
      <c r="A553" s="205" t="s">
        <v>88</v>
      </c>
      <c r="B553" s="206"/>
      <c r="C553" s="89" t="s">
        <v>54</v>
      </c>
      <c r="D553" s="89" t="s">
        <v>70</v>
      </c>
      <c r="E553" s="93" t="s">
        <v>825</v>
      </c>
      <c r="F553" s="93" t="s">
        <v>87</v>
      </c>
      <c r="G553" s="99">
        <v>88000000</v>
      </c>
      <c r="H553" s="165">
        <v>0</v>
      </c>
      <c r="I553" s="165">
        <v>88000000</v>
      </c>
      <c r="J553" s="165">
        <v>0</v>
      </c>
      <c r="K553" s="165">
        <v>88000000</v>
      </c>
      <c r="L553" s="107">
        <v>0</v>
      </c>
    </row>
    <row r="554" spans="1:12" ht="15" customHeight="1" x14ac:dyDescent="0.25">
      <c r="A554" s="205" t="s">
        <v>592</v>
      </c>
      <c r="B554" s="206"/>
      <c r="C554" s="89" t="s">
        <v>54</v>
      </c>
      <c r="D554" s="89" t="s">
        <v>70</v>
      </c>
      <c r="E554" s="93" t="s">
        <v>591</v>
      </c>
      <c r="F554" s="94"/>
      <c r="G554" s="99">
        <v>250000</v>
      </c>
      <c r="H554" s="165">
        <v>0</v>
      </c>
      <c r="I554" s="165">
        <v>250000</v>
      </c>
      <c r="J554" s="165">
        <v>0</v>
      </c>
      <c r="K554" s="165">
        <v>250000</v>
      </c>
      <c r="L554" s="107">
        <v>0</v>
      </c>
    </row>
    <row r="555" spans="1:12" ht="23.25" customHeight="1" x14ac:dyDescent="0.25">
      <c r="A555" s="205" t="s">
        <v>90</v>
      </c>
      <c r="B555" s="206"/>
      <c r="C555" s="89" t="s">
        <v>54</v>
      </c>
      <c r="D555" s="89" t="s">
        <v>70</v>
      </c>
      <c r="E555" s="93" t="s">
        <v>591</v>
      </c>
      <c r="F555" s="93" t="s">
        <v>89</v>
      </c>
      <c r="G555" s="99">
        <v>50000</v>
      </c>
      <c r="H555" s="165">
        <v>0</v>
      </c>
      <c r="I555" s="165">
        <v>50000</v>
      </c>
      <c r="J555" s="165">
        <v>0</v>
      </c>
      <c r="K555" s="165">
        <v>50000</v>
      </c>
      <c r="L555" s="107">
        <v>0</v>
      </c>
    </row>
    <row r="556" spans="1:12" ht="23.25" customHeight="1" x14ac:dyDescent="0.25">
      <c r="A556" s="205" t="s">
        <v>88</v>
      </c>
      <c r="B556" s="206"/>
      <c r="C556" s="89" t="s">
        <v>54</v>
      </c>
      <c r="D556" s="89" t="s">
        <v>70</v>
      </c>
      <c r="E556" s="93" t="s">
        <v>591</v>
      </c>
      <c r="F556" s="93" t="s">
        <v>87</v>
      </c>
      <c r="G556" s="99">
        <v>50000</v>
      </c>
      <c r="H556" s="165">
        <v>0</v>
      </c>
      <c r="I556" s="165">
        <v>50000</v>
      </c>
      <c r="J556" s="165">
        <v>0</v>
      </c>
      <c r="K556" s="165">
        <v>50000</v>
      </c>
      <c r="L556" s="107">
        <v>0</v>
      </c>
    </row>
    <row r="557" spans="1:12" ht="23.25" customHeight="1" x14ac:dyDescent="0.25">
      <c r="A557" s="205" t="s">
        <v>80</v>
      </c>
      <c r="B557" s="206"/>
      <c r="C557" s="89" t="s">
        <v>54</v>
      </c>
      <c r="D557" s="89" t="s">
        <v>70</v>
      </c>
      <c r="E557" s="93" t="s">
        <v>591</v>
      </c>
      <c r="F557" s="93" t="s">
        <v>61</v>
      </c>
      <c r="G557" s="99">
        <v>200000</v>
      </c>
      <c r="H557" s="165">
        <v>0</v>
      </c>
      <c r="I557" s="165">
        <v>200000</v>
      </c>
      <c r="J557" s="165">
        <v>0</v>
      </c>
      <c r="K557" s="165">
        <v>200000</v>
      </c>
      <c r="L557" s="107">
        <v>0</v>
      </c>
    </row>
    <row r="558" spans="1:12" ht="15" customHeight="1" x14ac:dyDescent="0.25">
      <c r="A558" s="205" t="s">
        <v>107</v>
      </c>
      <c r="B558" s="206"/>
      <c r="C558" s="89" t="s">
        <v>54</v>
      </c>
      <c r="D558" s="89" t="s">
        <v>70</v>
      </c>
      <c r="E558" s="93" t="s">
        <v>591</v>
      </c>
      <c r="F558" s="93" t="s">
        <v>64</v>
      </c>
      <c r="G558" s="99">
        <v>200000</v>
      </c>
      <c r="H558" s="165">
        <v>0</v>
      </c>
      <c r="I558" s="165">
        <v>200000</v>
      </c>
      <c r="J558" s="165">
        <v>0</v>
      </c>
      <c r="K558" s="165">
        <v>200000</v>
      </c>
      <c r="L558" s="107">
        <v>0</v>
      </c>
    </row>
    <row r="559" spans="1:12" ht="15" customHeight="1" x14ac:dyDescent="0.25">
      <c r="A559" s="205" t="s">
        <v>826</v>
      </c>
      <c r="B559" s="206"/>
      <c r="C559" s="89" t="s">
        <v>54</v>
      </c>
      <c r="D559" s="89" t="s">
        <v>70</v>
      </c>
      <c r="E559" s="93" t="s">
        <v>827</v>
      </c>
      <c r="F559" s="94"/>
      <c r="G559" s="99">
        <v>10000000</v>
      </c>
      <c r="H559" s="165">
        <v>0</v>
      </c>
      <c r="I559" s="165">
        <v>0</v>
      </c>
      <c r="J559" s="165">
        <v>0</v>
      </c>
      <c r="K559" s="165">
        <v>0</v>
      </c>
      <c r="L559" s="107">
        <v>0</v>
      </c>
    </row>
    <row r="560" spans="1:12" ht="23.25" customHeight="1" x14ac:dyDescent="0.25">
      <c r="A560" s="205" t="s">
        <v>90</v>
      </c>
      <c r="B560" s="206"/>
      <c r="C560" s="89" t="s">
        <v>54</v>
      </c>
      <c r="D560" s="89" t="s">
        <v>70</v>
      </c>
      <c r="E560" s="93" t="s">
        <v>827</v>
      </c>
      <c r="F560" s="93" t="s">
        <v>89</v>
      </c>
      <c r="G560" s="99">
        <v>5000000</v>
      </c>
      <c r="H560" s="165">
        <v>0</v>
      </c>
      <c r="I560" s="165">
        <v>0</v>
      </c>
      <c r="J560" s="165">
        <v>0</v>
      </c>
      <c r="K560" s="165">
        <v>0</v>
      </c>
      <c r="L560" s="107">
        <v>0</v>
      </c>
    </row>
    <row r="561" spans="1:12" ht="23.25" customHeight="1" x14ac:dyDescent="0.25">
      <c r="A561" s="205" t="s">
        <v>88</v>
      </c>
      <c r="B561" s="206"/>
      <c r="C561" s="89" t="s">
        <v>54</v>
      </c>
      <c r="D561" s="89" t="s">
        <v>70</v>
      </c>
      <c r="E561" s="93" t="s">
        <v>827</v>
      </c>
      <c r="F561" s="93" t="s">
        <v>87</v>
      </c>
      <c r="G561" s="99">
        <v>5000000</v>
      </c>
      <c r="H561" s="165">
        <v>0</v>
      </c>
      <c r="I561" s="165">
        <v>0</v>
      </c>
      <c r="J561" s="165">
        <v>0</v>
      </c>
      <c r="K561" s="165">
        <v>0</v>
      </c>
      <c r="L561" s="107">
        <v>0</v>
      </c>
    </row>
    <row r="562" spans="1:12" ht="23.25" customHeight="1" x14ac:dyDescent="0.25">
      <c r="A562" s="205" t="s">
        <v>80</v>
      </c>
      <c r="B562" s="206"/>
      <c r="C562" s="89" t="s">
        <v>54</v>
      </c>
      <c r="D562" s="89" t="s">
        <v>70</v>
      </c>
      <c r="E562" s="93" t="s">
        <v>827</v>
      </c>
      <c r="F562" s="93" t="s">
        <v>61</v>
      </c>
      <c r="G562" s="99">
        <v>5000000</v>
      </c>
      <c r="H562" s="165">
        <v>0</v>
      </c>
      <c r="I562" s="165">
        <v>0</v>
      </c>
      <c r="J562" s="165">
        <v>0</v>
      </c>
      <c r="K562" s="165">
        <v>0</v>
      </c>
      <c r="L562" s="107">
        <v>0</v>
      </c>
    </row>
    <row r="563" spans="1:12" ht="15" customHeight="1" x14ac:dyDescent="0.25">
      <c r="A563" s="205" t="s">
        <v>107</v>
      </c>
      <c r="B563" s="206"/>
      <c r="C563" s="89" t="s">
        <v>54</v>
      </c>
      <c r="D563" s="89" t="s">
        <v>70</v>
      </c>
      <c r="E563" s="93" t="s">
        <v>827</v>
      </c>
      <c r="F563" s="93" t="s">
        <v>64</v>
      </c>
      <c r="G563" s="99">
        <v>5000000</v>
      </c>
      <c r="H563" s="165">
        <v>0</v>
      </c>
      <c r="I563" s="165">
        <v>0</v>
      </c>
      <c r="J563" s="165">
        <v>0</v>
      </c>
      <c r="K563" s="165">
        <v>0</v>
      </c>
      <c r="L563" s="107">
        <v>0</v>
      </c>
    </row>
    <row r="564" spans="1:12" ht="34.5" customHeight="1" x14ac:dyDescent="0.25">
      <c r="A564" s="205" t="s">
        <v>828</v>
      </c>
      <c r="B564" s="206"/>
      <c r="C564" s="89" t="s">
        <v>54</v>
      </c>
      <c r="D564" s="89" t="s">
        <v>70</v>
      </c>
      <c r="E564" s="93" t="s">
        <v>590</v>
      </c>
      <c r="F564" s="94"/>
      <c r="G564" s="99">
        <v>824087400</v>
      </c>
      <c r="H564" s="165">
        <v>0</v>
      </c>
      <c r="I564" s="165">
        <v>802742800</v>
      </c>
      <c r="J564" s="165">
        <v>0</v>
      </c>
      <c r="K564" s="165">
        <v>802742800</v>
      </c>
      <c r="L564" s="107">
        <v>0</v>
      </c>
    </row>
    <row r="565" spans="1:12" ht="45.75" customHeight="1" x14ac:dyDescent="0.25">
      <c r="A565" s="205" t="s">
        <v>94</v>
      </c>
      <c r="B565" s="206"/>
      <c r="C565" s="89" t="s">
        <v>54</v>
      </c>
      <c r="D565" s="89" t="s">
        <v>70</v>
      </c>
      <c r="E565" s="93" t="s">
        <v>590</v>
      </c>
      <c r="F565" s="93" t="s">
        <v>93</v>
      </c>
      <c r="G565" s="99">
        <v>31502000</v>
      </c>
      <c r="H565" s="165">
        <v>0</v>
      </c>
      <c r="I565" s="165">
        <v>31502000</v>
      </c>
      <c r="J565" s="165">
        <v>0</v>
      </c>
      <c r="K565" s="165">
        <v>31502000</v>
      </c>
      <c r="L565" s="107">
        <v>0</v>
      </c>
    </row>
    <row r="566" spans="1:12" ht="15" customHeight="1" x14ac:dyDescent="0.25">
      <c r="A566" s="205" t="s">
        <v>92</v>
      </c>
      <c r="B566" s="206"/>
      <c r="C566" s="89" t="s">
        <v>54</v>
      </c>
      <c r="D566" s="89" t="s">
        <v>70</v>
      </c>
      <c r="E566" s="93" t="s">
        <v>590</v>
      </c>
      <c r="F566" s="93" t="s">
        <v>91</v>
      </c>
      <c r="G566" s="99">
        <v>31502000</v>
      </c>
      <c r="H566" s="165">
        <v>0</v>
      </c>
      <c r="I566" s="165">
        <v>31502000</v>
      </c>
      <c r="J566" s="165">
        <v>0</v>
      </c>
      <c r="K566" s="165">
        <v>31502000</v>
      </c>
      <c r="L566" s="107">
        <v>0</v>
      </c>
    </row>
    <row r="567" spans="1:12" ht="23.25" customHeight="1" x14ac:dyDescent="0.25">
      <c r="A567" s="205" t="s">
        <v>90</v>
      </c>
      <c r="B567" s="206"/>
      <c r="C567" s="89" t="s">
        <v>54</v>
      </c>
      <c r="D567" s="89" t="s">
        <v>70</v>
      </c>
      <c r="E567" s="93" t="s">
        <v>590</v>
      </c>
      <c r="F567" s="93" t="s">
        <v>89</v>
      </c>
      <c r="G567" s="99">
        <v>26111900</v>
      </c>
      <c r="H567" s="165">
        <v>0</v>
      </c>
      <c r="I567" s="165">
        <v>26111900</v>
      </c>
      <c r="J567" s="165">
        <v>0</v>
      </c>
      <c r="K567" s="165">
        <v>26111900</v>
      </c>
      <c r="L567" s="107">
        <v>0</v>
      </c>
    </row>
    <row r="568" spans="1:12" ht="23.25" customHeight="1" x14ac:dyDescent="0.25">
      <c r="A568" s="205" t="s">
        <v>88</v>
      </c>
      <c r="B568" s="206"/>
      <c r="C568" s="89" t="s">
        <v>54</v>
      </c>
      <c r="D568" s="89" t="s">
        <v>70</v>
      </c>
      <c r="E568" s="93" t="s">
        <v>590</v>
      </c>
      <c r="F568" s="93" t="s">
        <v>87</v>
      </c>
      <c r="G568" s="99">
        <v>26111900</v>
      </c>
      <c r="H568" s="165">
        <v>0</v>
      </c>
      <c r="I568" s="165">
        <v>26111900</v>
      </c>
      <c r="J568" s="165">
        <v>0</v>
      </c>
      <c r="K568" s="165">
        <v>26111900</v>
      </c>
      <c r="L568" s="107">
        <v>0</v>
      </c>
    </row>
    <row r="569" spans="1:12" ht="23.25" customHeight="1" x14ac:dyDescent="0.25">
      <c r="A569" s="205" t="s">
        <v>80</v>
      </c>
      <c r="B569" s="206"/>
      <c r="C569" s="89" t="s">
        <v>54</v>
      </c>
      <c r="D569" s="89" t="s">
        <v>70</v>
      </c>
      <c r="E569" s="93" t="s">
        <v>590</v>
      </c>
      <c r="F569" s="93" t="s">
        <v>61</v>
      </c>
      <c r="G569" s="99">
        <v>766373500</v>
      </c>
      <c r="H569" s="165">
        <v>0</v>
      </c>
      <c r="I569" s="165">
        <v>745028900</v>
      </c>
      <c r="J569" s="165">
        <v>0</v>
      </c>
      <c r="K569" s="165">
        <v>745028900</v>
      </c>
      <c r="L569" s="107">
        <v>0</v>
      </c>
    </row>
    <row r="570" spans="1:12" ht="15" customHeight="1" x14ac:dyDescent="0.25">
      <c r="A570" s="205" t="s">
        <v>107</v>
      </c>
      <c r="B570" s="206"/>
      <c r="C570" s="89" t="s">
        <v>54</v>
      </c>
      <c r="D570" s="89" t="s">
        <v>70</v>
      </c>
      <c r="E570" s="93" t="s">
        <v>590</v>
      </c>
      <c r="F570" s="93" t="s">
        <v>64</v>
      </c>
      <c r="G570" s="99">
        <v>766373500</v>
      </c>
      <c r="H570" s="165">
        <v>0</v>
      </c>
      <c r="I570" s="165">
        <v>745028900</v>
      </c>
      <c r="J570" s="165">
        <v>0</v>
      </c>
      <c r="K570" s="165">
        <v>745028900</v>
      </c>
      <c r="L570" s="107">
        <v>0</v>
      </c>
    </row>
    <row r="571" spans="1:12" ht="15" customHeight="1" x14ac:dyDescent="0.25">
      <c r="A571" s="205" t="s">
        <v>202</v>
      </c>
      <c r="B571" s="206"/>
      <c r="C571" s="89" t="s">
        <v>54</v>
      </c>
      <c r="D571" s="89" t="s">
        <v>70</v>
      </c>
      <c r="E571" s="93" t="s">
        <v>590</v>
      </c>
      <c r="F571" s="93" t="s">
        <v>50</v>
      </c>
      <c r="G571" s="99">
        <v>100000</v>
      </c>
      <c r="H571" s="165">
        <v>0</v>
      </c>
      <c r="I571" s="165">
        <v>100000</v>
      </c>
      <c r="J571" s="165">
        <v>0</v>
      </c>
      <c r="K571" s="165">
        <v>100000</v>
      </c>
      <c r="L571" s="107">
        <v>0</v>
      </c>
    </row>
    <row r="572" spans="1:12" ht="15" customHeight="1" x14ac:dyDescent="0.25">
      <c r="A572" s="205" t="s">
        <v>201</v>
      </c>
      <c r="B572" s="206"/>
      <c r="C572" s="89" t="s">
        <v>54</v>
      </c>
      <c r="D572" s="89" t="s">
        <v>70</v>
      </c>
      <c r="E572" s="93" t="s">
        <v>590</v>
      </c>
      <c r="F572" s="93" t="s">
        <v>200</v>
      </c>
      <c r="G572" s="99">
        <v>100000</v>
      </c>
      <c r="H572" s="165">
        <v>0</v>
      </c>
      <c r="I572" s="165">
        <v>100000</v>
      </c>
      <c r="J572" s="165">
        <v>0</v>
      </c>
      <c r="K572" s="165">
        <v>100000</v>
      </c>
      <c r="L572" s="107">
        <v>0</v>
      </c>
    </row>
    <row r="573" spans="1:12" ht="23.25" customHeight="1" x14ac:dyDescent="0.25">
      <c r="A573" s="205" t="s">
        <v>691</v>
      </c>
      <c r="B573" s="206"/>
      <c r="C573" s="89" t="s">
        <v>54</v>
      </c>
      <c r="D573" s="89" t="s">
        <v>70</v>
      </c>
      <c r="E573" s="93" t="s">
        <v>829</v>
      </c>
      <c r="F573" s="94"/>
      <c r="G573" s="99">
        <v>55071300</v>
      </c>
      <c r="H573" s="165">
        <v>0</v>
      </c>
      <c r="I573" s="165">
        <v>55071300</v>
      </c>
      <c r="J573" s="165">
        <v>0</v>
      </c>
      <c r="K573" s="165">
        <v>0</v>
      </c>
      <c r="L573" s="107">
        <v>0</v>
      </c>
    </row>
    <row r="574" spans="1:12" ht="23.25" customHeight="1" x14ac:dyDescent="0.25">
      <c r="A574" s="205" t="s">
        <v>80</v>
      </c>
      <c r="B574" s="206"/>
      <c r="C574" s="89" t="s">
        <v>54</v>
      </c>
      <c r="D574" s="89" t="s">
        <v>70</v>
      </c>
      <c r="E574" s="93" t="s">
        <v>829</v>
      </c>
      <c r="F574" s="93" t="s">
        <v>61</v>
      </c>
      <c r="G574" s="99">
        <v>55071300</v>
      </c>
      <c r="H574" s="165">
        <v>0</v>
      </c>
      <c r="I574" s="165">
        <v>55071300</v>
      </c>
      <c r="J574" s="165">
        <v>0</v>
      </c>
      <c r="K574" s="165">
        <v>0</v>
      </c>
      <c r="L574" s="107">
        <v>0</v>
      </c>
    </row>
    <row r="575" spans="1:12" ht="15" customHeight="1" x14ac:dyDescent="0.25">
      <c r="A575" s="205" t="s">
        <v>107</v>
      </c>
      <c r="B575" s="206"/>
      <c r="C575" s="89" t="s">
        <v>54</v>
      </c>
      <c r="D575" s="89" t="s">
        <v>70</v>
      </c>
      <c r="E575" s="93" t="s">
        <v>829</v>
      </c>
      <c r="F575" s="93" t="s">
        <v>64</v>
      </c>
      <c r="G575" s="99">
        <v>55071300</v>
      </c>
      <c r="H575" s="165">
        <v>0</v>
      </c>
      <c r="I575" s="165">
        <v>55071300</v>
      </c>
      <c r="J575" s="165">
        <v>0</v>
      </c>
      <c r="K575" s="165">
        <v>0</v>
      </c>
      <c r="L575" s="107">
        <v>0</v>
      </c>
    </row>
    <row r="576" spans="1:12" ht="15" customHeight="1" x14ac:dyDescent="0.25">
      <c r="A576" s="205" t="s">
        <v>996</v>
      </c>
      <c r="B576" s="206"/>
      <c r="C576" s="89" t="s">
        <v>54</v>
      </c>
      <c r="D576" s="89" t="s">
        <v>70</v>
      </c>
      <c r="E576" s="93" t="s">
        <v>1097</v>
      </c>
      <c r="F576" s="94"/>
      <c r="G576" s="99">
        <v>8245380</v>
      </c>
      <c r="H576" s="165">
        <v>0</v>
      </c>
      <c r="I576" s="165">
        <v>9259260</v>
      </c>
      <c r="J576" s="165">
        <v>0</v>
      </c>
      <c r="K576" s="165">
        <v>9259260</v>
      </c>
      <c r="L576" s="107">
        <v>0</v>
      </c>
    </row>
    <row r="577" spans="1:12" ht="23.25" customHeight="1" x14ac:dyDescent="0.25">
      <c r="A577" s="205" t="s">
        <v>90</v>
      </c>
      <c r="B577" s="206"/>
      <c r="C577" s="89" t="s">
        <v>54</v>
      </c>
      <c r="D577" s="89" t="s">
        <v>70</v>
      </c>
      <c r="E577" s="93" t="s">
        <v>1097</v>
      </c>
      <c r="F577" s="93" t="s">
        <v>89</v>
      </c>
      <c r="G577" s="99">
        <v>8245380</v>
      </c>
      <c r="H577" s="165">
        <v>0</v>
      </c>
      <c r="I577" s="165">
        <v>9259260</v>
      </c>
      <c r="J577" s="165">
        <v>0</v>
      </c>
      <c r="K577" s="165">
        <v>9259260</v>
      </c>
      <c r="L577" s="107">
        <v>0</v>
      </c>
    </row>
    <row r="578" spans="1:12" ht="23.25" customHeight="1" x14ac:dyDescent="0.25">
      <c r="A578" s="205" t="s">
        <v>88</v>
      </c>
      <c r="B578" s="206"/>
      <c r="C578" s="89" t="s">
        <v>54</v>
      </c>
      <c r="D578" s="89" t="s">
        <v>70</v>
      </c>
      <c r="E578" s="93" t="s">
        <v>1097</v>
      </c>
      <c r="F578" s="93" t="s">
        <v>87</v>
      </c>
      <c r="G578" s="99">
        <v>8245380</v>
      </c>
      <c r="H578" s="165">
        <v>0</v>
      </c>
      <c r="I578" s="165">
        <v>9259260</v>
      </c>
      <c r="J578" s="165">
        <v>0</v>
      </c>
      <c r="K578" s="165">
        <v>9259260</v>
      </c>
      <c r="L578" s="107">
        <v>0</v>
      </c>
    </row>
    <row r="579" spans="1:12" ht="23.25" customHeight="1" x14ac:dyDescent="0.25">
      <c r="A579" s="205" t="s">
        <v>687</v>
      </c>
      <c r="B579" s="206"/>
      <c r="C579" s="89" t="s">
        <v>54</v>
      </c>
      <c r="D579" s="89" t="s">
        <v>70</v>
      </c>
      <c r="E579" s="93" t="s">
        <v>688</v>
      </c>
      <c r="F579" s="94"/>
      <c r="G579" s="99">
        <v>48224090</v>
      </c>
      <c r="H579" s="165">
        <v>0</v>
      </c>
      <c r="I579" s="165">
        <v>64483280</v>
      </c>
      <c r="J579" s="165">
        <v>0</v>
      </c>
      <c r="K579" s="165">
        <v>64483280</v>
      </c>
      <c r="L579" s="107">
        <v>0</v>
      </c>
    </row>
    <row r="580" spans="1:12" ht="15" customHeight="1" x14ac:dyDescent="0.25">
      <c r="A580" s="205" t="s">
        <v>689</v>
      </c>
      <c r="B580" s="206"/>
      <c r="C580" s="89" t="s">
        <v>54</v>
      </c>
      <c r="D580" s="89" t="s">
        <v>70</v>
      </c>
      <c r="E580" s="93" t="s">
        <v>1098</v>
      </c>
      <c r="F580" s="94"/>
      <c r="G580" s="99">
        <v>48224090</v>
      </c>
      <c r="H580" s="165">
        <v>0</v>
      </c>
      <c r="I580" s="165">
        <v>64483280</v>
      </c>
      <c r="J580" s="165">
        <v>0</v>
      </c>
      <c r="K580" s="165">
        <v>64483280</v>
      </c>
      <c r="L580" s="107">
        <v>0</v>
      </c>
    </row>
    <row r="581" spans="1:12" ht="23.25" customHeight="1" x14ac:dyDescent="0.25">
      <c r="A581" s="205" t="s">
        <v>90</v>
      </c>
      <c r="B581" s="206"/>
      <c r="C581" s="89" t="s">
        <v>54</v>
      </c>
      <c r="D581" s="89" t="s">
        <v>70</v>
      </c>
      <c r="E581" s="93" t="s">
        <v>1098</v>
      </c>
      <c r="F581" s="93" t="s">
        <v>89</v>
      </c>
      <c r="G581" s="99">
        <v>48224090</v>
      </c>
      <c r="H581" s="165">
        <v>0</v>
      </c>
      <c r="I581" s="165">
        <v>64483280</v>
      </c>
      <c r="J581" s="165">
        <v>0</v>
      </c>
      <c r="K581" s="165">
        <v>64483280</v>
      </c>
      <c r="L581" s="107">
        <v>0</v>
      </c>
    </row>
    <row r="582" spans="1:12" ht="23.25" customHeight="1" x14ac:dyDescent="0.25">
      <c r="A582" s="205" t="s">
        <v>88</v>
      </c>
      <c r="B582" s="206"/>
      <c r="C582" s="89" t="s">
        <v>54</v>
      </c>
      <c r="D582" s="89" t="s">
        <v>70</v>
      </c>
      <c r="E582" s="93" t="s">
        <v>1098</v>
      </c>
      <c r="F582" s="93" t="s">
        <v>87</v>
      </c>
      <c r="G582" s="99">
        <v>48224090</v>
      </c>
      <c r="H582" s="165">
        <v>0</v>
      </c>
      <c r="I582" s="165">
        <v>64483280</v>
      </c>
      <c r="J582" s="165">
        <v>0</v>
      </c>
      <c r="K582" s="165">
        <v>64483280</v>
      </c>
      <c r="L582" s="107">
        <v>0</v>
      </c>
    </row>
    <row r="583" spans="1:12" ht="15" customHeight="1" x14ac:dyDescent="0.25">
      <c r="A583" s="205" t="s">
        <v>115</v>
      </c>
      <c r="B583" s="206"/>
      <c r="C583" s="89" t="s">
        <v>54</v>
      </c>
      <c r="D583" s="89" t="s">
        <v>70</v>
      </c>
      <c r="E583" s="93" t="s">
        <v>347</v>
      </c>
      <c r="F583" s="93"/>
      <c r="G583" s="99">
        <v>83602300</v>
      </c>
      <c r="H583" s="165">
        <v>0</v>
      </c>
      <c r="I583" s="165">
        <v>83602300</v>
      </c>
      <c r="J583" s="165">
        <v>0</v>
      </c>
      <c r="K583" s="165">
        <v>83602300</v>
      </c>
      <c r="L583" s="107">
        <v>0</v>
      </c>
    </row>
    <row r="584" spans="1:12" ht="23.25" customHeight="1" x14ac:dyDescent="0.25">
      <c r="A584" s="205" t="s">
        <v>113</v>
      </c>
      <c r="B584" s="206"/>
      <c r="C584" s="89" t="s">
        <v>54</v>
      </c>
      <c r="D584" s="89" t="s">
        <v>70</v>
      </c>
      <c r="E584" s="93" t="s">
        <v>354</v>
      </c>
      <c r="F584" s="94"/>
      <c r="G584" s="99">
        <v>83602300</v>
      </c>
      <c r="H584" s="165">
        <v>0</v>
      </c>
      <c r="I584" s="165">
        <v>83602300</v>
      </c>
      <c r="J584" s="165">
        <v>0</v>
      </c>
      <c r="K584" s="165">
        <v>83602300</v>
      </c>
      <c r="L584" s="107">
        <v>0</v>
      </c>
    </row>
    <row r="585" spans="1:12" ht="15" customHeight="1" x14ac:dyDescent="0.25">
      <c r="A585" s="205" t="s">
        <v>450</v>
      </c>
      <c r="B585" s="206"/>
      <c r="C585" s="89" t="s">
        <v>54</v>
      </c>
      <c r="D585" s="89" t="s">
        <v>70</v>
      </c>
      <c r="E585" s="93" t="s">
        <v>830</v>
      </c>
      <c r="F585" s="94"/>
      <c r="G585" s="99">
        <v>83602300</v>
      </c>
      <c r="H585" s="165">
        <v>0</v>
      </c>
      <c r="I585" s="165">
        <v>83602300</v>
      </c>
      <c r="J585" s="165">
        <v>0</v>
      </c>
      <c r="K585" s="165">
        <v>83602300</v>
      </c>
      <c r="L585" s="107">
        <v>0</v>
      </c>
    </row>
    <row r="586" spans="1:12" ht="45.75" customHeight="1" x14ac:dyDescent="0.25">
      <c r="A586" s="205" t="s">
        <v>94</v>
      </c>
      <c r="B586" s="206"/>
      <c r="C586" s="89" t="s">
        <v>54</v>
      </c>
      <c r="D586" s="89" t="s">
        <v>70</v>
      </c>
      <c r="E586" s="93" t="s">
        <v>830</v>
      </c>
      <c r="F586" s="93" t="s">
        <v>93</v>
      </c>
      <c r="G586" s="99">
        <v>76159600</v>
      </c>
      <c r="H586" s="165">
        <v>0</v>
      </c>
      <c r="I586" s="165">
        <v>76159600</v>
      </c>
      <c r="J586" s="165">
        <v>0</v>
      </c>
      <c r="K586" s="165">
        <v>76159600</v>
      </c>
      <c r="L586" s="107">
        <v>0</v>
      </c>
    </row>
    <row r="587" spans="1:12" ht="15" customHeight="1" x14ac:dyDescent="0.25">
      <c r="A587" s="205" t="s">
        <v>92</v>
      </c>
      <c r="B587" s="206"/>
      <c r="C587" s="89" t="s">
        <v>54</v>
      </c>
      <c r="D587" s="89" t="s">
        <v>70</v>
      </c>
      <c r="E587" s="93" t="s">
        <v>830</v>
      </c>
      <c r="F587" s="93" t="s">
        <v>91</v>
      </c>
      <c r="G587" s="99">
        <v>76159600</v>
      </c>
      <c r="H587" s="165">
        <v>0</v>
      </c>
      <c r="I587" s="165">
        <v>76159600</v>
      </c>
      <c r="J587" s="165">
        <v>0</v>
      </c>
      <c r="K587" s="165">
        <v>76159600</v>
      </c>
      <c r="L587" s="107">
        <v>0</v>
      </c>
    </row>
    <row r="588" spans="1:12" ht="23.25" customHeight="1" x14ac:dyDescent="0.25">
      <c r="A588" s="205" t="s">
        <v>90</v>
      </c>
      <c r="B588" s="206"/>
      <c r="C588" s="89" t="s">
        <v>54</v>
      </c>
      <c r="D588" s="89" t="s">
        <v>70</v>
      </c>
      <c r="E588" s="93" t="s">
        <v>830</v>
      </c>
      <c r="F588" s="93" t="s">
        <v>89</v>
      </c>
      <c r="G588" s="99">
        <v>7182700</v>
      </c>
      <c r="H588" s="165">
        <v>0</v>
      </c>
      <c r="I588" s="165">
        <v>7182700</v>
      </c>
      <c r="J588" s="165">
        <v>0</v>
      </c>
      <c r="K588" s="165">
        <v>7182700</v>
      </c>
      <c r="L588" s="107">
        <v>0</v>
      </c>
    </row>
    <row r="589" spans="1:12" ht="23.25" customHeight="1" x14ac:dyDescent="0.25">
      <c r="A589" s="205" t="s">
        <v>88</v>
      </c>
      <c r="B589" s="206"/>
      <c r="C589" s="89" t="s">
        <v>54</v>
      </c>
      <c r="D589" s="89" t="s">
        <v>70</v>
      </c>
      <c r="E589" s="93" t="s">
        <v>830</v>
      </c>
      <c r="F589" s="93" t="s">
        <v>87</v>
      </c>
      <c r="G589" s="99">
        <v>7182700</v>
      </c>
      <c r="H589" s="165">
        <v>0</v>
      </c>
      <c r="I589" s="165">
        <v>7182700</v>
      </c>
      <c r="J589" s="165">
        <v>0</v>
      </c>
      <c r="K589" s="165">
        <v>7182700</v>
      </c>
      <c r="L589" s="107">
        <v>0</v>
      </c>
    </row>
    <row r="590" spans="1:12" ht="15" customHeight="1" x14ac:dyDescent="0.25">
      <c r="A590" s="205" t="s">
        <v>202</v>
      </c>
      <c r="B590" s="206"/>
      <c r="C590" s="89" t="s">
        <v>54</v>
      </c>
      <c r="D590" s="89" t="s">
        <v>70</v>
      </c>
      <c r="E590" s="93" t="s">
        <v>830</v>
      </c>
      <c r="F590" s="93" t="s">
        <v>50</v>
      </c>
      <c r="G590" s="99">
        <v>260000</v>
      </c>
      <c r="H590" s="165">
        <v>0</v>
      </c>
      <c r="I590" s="165">
        <v>260000</v>
      </c>
      <c r="J590" s="165">
        <v>0</v>
      </c>
      <c r="K590" s="165">
        <v>260000</v>
      </c>
      <c r="L590" s="107">
        <v>0</v>
      </c>
    </row>
    <row r="591" spans="1:12" ht="15" customHeight="1" x14ac:dyDescent="0.25">
      <c r="A591" s="205" t="s">
        <v>201</v>
      </c>
      <c r="B591" s="206"/>
      <c r="C591" s="89" t="s">
        <v>54</v>
      </c>
      <c r="D591" s="89" t="s">
        <v>70</v>
      </c>
      <c r="E591" s="93" t="s">
        <v>830</v>
      </c>
      <c r="F591" s="93" t="s">
        <v>200</v>
      </c>
      <c r="G591" s="99">
        <v>260000</v>
      </c>
      <c r="H591" s="165">
        <v>0</v>
      </c>
      <c r="I591" s="165">
        <v>260000</v>
      </c>
      <c r="J591" s="165">
        <v>0</v>
      </c>
      <c r="K591" s="165">
        <v>260000</v>
      </c>
      <c r="L591" s="107">
        <v>0</v>
      </c>
    </row>
    <row r="592" spans="1:12" ht="15" customHeight="1" x14ac:dyDescent="0.25">
      <c r="A592" s="205" t="s">
        <v>327</v>
      </c>
      <c r="B592" s="206"/>
      <c r="C592" s="89" t="s">
        <v>54</v>
      </c>
      <c r="D592" s="89" t="s">
        <v>54</v>
      </c>
      <c r="E592" s="90"/>
      <c r="F592" s="90"/>
      <c r="G592" s="99">
        <v>88150685.799999997</v>
      </c>
      <c r="H592" s="165">
        <v>1350000</v>
      </c>
      <c r="I592" s="165">
        <v>88150685.799999997</v>
      </c>
      <c r="J592" s="165">
        <v>1350000</v>
      </c>
      <c r="K592" s="165">
        <v>88150685.799999997</v>
      </c>
      <c r="L592" s="107">
        <v>1350000</v>
      </c>
    </row>
    <row r="593" spans="1:12" ht="34.5" customHeight="1" x14ac:dyDescent="0.25">
      <c r="A593" s="205" t="s">
        <v>790</v>
      </c>
      <c r="B593" s="206"/>
      <c r="C593" s="89" t="s">
        <v>54</v>
      </c>
      <c r="D593" s="89" t="s">
        <v>54</v>
      </c>
      <c r="E593" s="89" t="s">
        <v>324</v>
      </c>
      <c r="F593" s="89"/>
      <c r="G593" s="99">
        <v>1350000</v>
      </c>
      <c r="H593" s="165">
        <v>1350000</v>
      </c>
      <c r="I593" s="165">
        <v>1350000</v>
      </c>
      <c r="J593" s="165">
        <v>1350000</v>
      </c>
      <c r="K593" s="165">
        <v>1350000</v>
      </c>
      <c r="L593" s="107">
        <v>1350000</v>
      </c>
    </row>
    <row r="594" spans="1:12" ht="23.25" customHeight="1" x14ac:dyDescent="0.25">
      <c r="A594" s="205" t="s">
        <v>831</v>
      </c>
      <c r="B594" s="206"/>
      <c r="C594" s="89" t="s">
        <v>54</v>
      </c>
      <c r="D594" s="89" t="s">
        <v>54</v>
      </c>
      <c r="E594" s="93" t="s">
        <v>348</v>
      </c>
      <c r="F594" s="93"/>
      <c r="G594" s="99">
        <v>1350000</v>
      </c>
      <c r="H594" s="165">
        <v>1350000</v>
      </c>
      <c r="I594" s="165">
        <v>1350000</v>
      </c>
      <c r="J594" s="165">
        <v>1350000</v>
      </c>
      <c r="K594" s="165">
        <v>1350000</v>
      </c>
      <c r="L594" s="107">
        <v>1350000</v>
      </c>
    </row>
    <row r="595" spans="1:12" ht="34.5" customHeight="1" x14ac:dyDescent="0.25">
      <c r="A595" s="205" t="s">
        <v>832</v>
      </c>
      <c r="B595" s="206"/>
      <c r="C595" s="89" t="s">
        <v>54</v>
      </c>
      <c r="D595" s="89" t="s">
        <v>54</v>
      </c>
      <c r="E595" s="93" t="s">
        <v>833</v>
      </c>
      <c r="F595" s="94"/>
      <c r="G595" s="99">
        <v>1350000</v>
      </c>
      <c r="H595" s="165">
        <v>1350000</v>
      </c>
      <c r="I595" s="165">
        <v>1350000</v>
      </c>
      <c r="J595" s="165">
        <v>1350000</v>
      </c>
      <c r="K595" s="165">
        <v>1350000</v>
      </c>
      <c r="L595" s="107">
        <v>1350000</v>
      </c>
    </row>
    <row r="596" spans="1:12" ht="57" customHeight="1" x14ac:dyDescent="0.25">
      <c r="A596" s="205" t="s">
        <v>694</v>
      </c>
      <c r="B596" s="206"/>
      <c r="C596" s="89" t="s">
        <v>54</v>
      </c>
      <c r="D596" s="89" t="s">
        <v>54</v>
      </c>
      <c r="E596" s="93" t="s">
        <v>834</v>
      </c>
      <c r="F596" s="94"/>
      <c r="G596" s="99">
        <v>1350000</v>
      </c>
      <c r="H596" s="165">
        <v>1350000</v>
      </c>
      <c r="I596" s="165">
        <v>1350000</v>
      </c>
      <c r="J596" s="165">
        <v>1350000</v>
      </c>
      <c r="K596" s="165">
        <v>1350000</v>
      </c>
      <c r="L596" s="107">
        <v>1350000</v>
      </c>
    </row>
    <row r="597" spans="1:12" ht="45.75" customHeight="1" x14ac:dyDescent="0.25">
      <c r="A597" s="205" t="s">
        <v>94</v>
      </c>
      <c r="B597" s="206"/>
      <c r="C597" s="89" t="s">
        <v>54</v>
      </c>
      <c r="D597" s="89" t="s">
        <v>54</v>
      </c>
      <c r="E597" s="93" t="s">
        <v>834</v>
      </c>
      <c r="F597" s="93" t="s">
        <v>93</v>
      </c>
      <c r="G597" s="99">
        <v>1284000</v>
      </c>
      <c r="H597" s="165">
        <v>1284000</v>
      </c>
      <c r="I597" s="165">
        <v>1284000</v>
      </c>
      <c r="J597" s="165">
        <v>1284000</v>
      </c>
      <c r="K597" s="165">
        <v>1284000</v>
      </c>
      <c r="L597" s="107">
        <v>1284000</v>
      </c>
    </row>
    <row r="598" spans="1:12" ht="23.25" customHeight="1" x14ac:dyDescent="0.25">
      <c r="A598" s="205" t="s">
        <v>206</v>
      </c>
      <c r="B598" s="206"/>
      <c r="C598" s="89" t="s">
        <v>54</v>
      </c>
      <c r="D598" s="89" t="s">
        <v>54</v>
      </c>
      <c r="E598" s="93" t="s">
        <v>834</v>
      </c>
      <c r="F598" s="93" t="s">
        <v>203</v>
      </c>
      <c r="G598" s="99">
        <v>1284000</v>
      </c>
      <c r="H598" s="165">
        <v>1284000</v>
      </c>
      <c r="I598" s="165">
        <v>1284000</v>
      </c>
      <c r="J598" s="165">
        <v>1284000</v>
      </c>
      <c r="K598" s="165">
        <v>1284000</v>
      </c>
      <c r="L598" s="107">
        <v>1284000</v>
      </c>
    </row>
    <row r="599" spans="1:12" ht="23.25" customHeight="1" x14ac:dyDescent="0.25">
      <c r="A599" s="205" t="s">
        <v>90</v>
      </c>
      <c r="B599" s="206"/>
      <c r="C599" s="89" t="s">
        <v>54</v>
      </c>
      <c r="D599" s="89" t="s">
        <v>54</v>
      </c>
      <c r="E599" s="93" t="s">
        <v>834</v>
      </c>
      <c r="F599" s="93" t="s">
        <v>89</v>
      </c>
      <c r="G599" s="99">
        <v>66000</v>
      </c>
      <c r="H599" s="165">
        <v>66000</v>
      </c>
      <c r="I599" s="165">
        <v>66000</v>
      </c>
      <c r="J599" s="165">
        <v>66000</v>
      </c>
      <c r="K599" s="165">
        <v>66000</v>
      </c>
      <c r="L599" s="107">
        <v>66000</v>
      </c>
    </row>
    <row r="600" spans="1:12" ht="23.25" customHeight="1" x14ac:dyDescent="0.25">
      <c r="A600" s="205" t="s">
        <v>88</v>
      </c>
      <c r="B600" s="206"/>
      <c r="C600" s="89" t="s">
        <v>54</v>
      </c>
      <c r="D600" s="89" t="s">
        <v>54</v>
      </c>
      <c r="E600" s="93" t="s">
        <v>834</v>
      </c>
      <c r="F600" s="93" t="s">
        <v>87</v>
      </c>
      <c r="G600" s="99">
        <v>66000</v>
      </c>
      <c r="H600" s="165">
        <v>66000</v>
      </c>
      <c r="I600" s="165">
        <v>66000</v>
      </c>
      <c r="J600" s="165">
        <v>66000</v>
      </c>
      <c r="K600" s="165">
        <v>66000</v>
      </c>
      <c r="L600" s="107">
        <v>66000</v>
      </c>
    </row>
    <row r="601" spans="1:12" ht="23.25" customHeight="1" x14ac:dyDescent="0.25">
      <c r="A601" s="205" t="s">
        <v>117</v>
      </c>
      <c r="B601" s="206"/>
      <c r="C601" s="89" t="s">
        <v>54</v>
      </c>
      <c r="D601" s="89" t="s">
        <v>54</v>
      </c>
      <c r="E601" s="89" t="s">
        <v>116</v>
      </c>
      <c r="F601" s="89"/>
      <c r="G601" s="99">
        <v>86800685.799999997</v>
      </c>
      <c r="H601" s="165">
        <v>0</v>
      </c>
      <c r="I601" s="165">
        <v>86800685.799999997</v>
      </c>
      <c r="J601" s="165">
        <v>0</v>
      </c>
      <c r="K601" s="165">
        <v>86800685.799999997</v>
      </c>
      <c r="L601" s="107">
        <v>0</v>
      </c>
    </row>
    <row r="602" spans="1:12" ht="15" customHeight="1" x14ac:dyDescent="0.25">
      <c r="A602" s="205" t="s">
        <v>115</v>
      </c>
      <c r="B602" s="206"/>
      <c r="C602" s="89" t="s">
        <v>54</v>
      </c>
      <c r="D602" s="89" t="s">
        <v>54</v>
      </c>
      <c r="E602" s="93" t="s">
        <v>114</v>
      </c>
      <c r="F602" s="93"/>
      <c r="G602" s="99">
        <v>86800685.799999997</v>
      </c>
      <c r="H602" s="165">
        <v>0</v>
      </c>
      <c r="I602" s="165">
        <v>86800685.799999997</v>
      </c>
      <c r="J602" s="165">
        <v>0</v>
      </c>
      <c r="K602" s="165">
        <v>86800685.799999997</v>
      </c>
      <c r="L602" s="107">
        <v>0</v>
      </c>
    </row>
    <row r="603" spans="1:12" ht="23.25" customHeight="1" x14ac:dyDescent="0.25">
      <c r="A603" s="205" t="s">
        <v>113</v>
      </c>
      <c r="B603" s="206"/>
      <c r="C603" s="89" t="s">
        <v>54</v>
      </c>
      <c r="D603" s="89" t="s">
        <v>54</v>
      </c>
      <c r="E603" s="93" t="s">
        <v>112</v>
      </c>
      <c r="F603" s="94"/>
      <c r="G603" s="99">
        <v>86800685.799999997</v>
      </c>
      <c r="H603" s="165">
        <v>0</v>
      </c>
      <c r="I603" s="165">
        <v>86800685.799999997</v>
      </c>
      <c r="J603" s="165">
        <v>0</v>
      </c>
      <c r="K603" s="165">
        <v>86800685.799999997</v>
      </c>
      <c r="L603" s="107">
        <v>0</v>
      </c>
    </row>
    <row r="604" spans="1:12" ht="23.25" customHeight="1" x14ac:dyDescent="0.25">
      <c r="A604" s="205" t="s">
        <v>326</v>
      </c>
      <c r="B604" s="206"/>
      <c r="C604" s="89" t="s">
        <v>54</v>
      </c>
      <c r="D604" s="89" t="s">
        <v>54</v>
      </c>
      <c r="E604" s="93" t="s">
        <v>325</v>
      </c>
      <c r="F604" s="94"/>
      <c r="G604" s="99">
        <v>6044400</v>
      </c>
      <c r="H604" s="165">
        <v>0</v>
      </c>
      <c r="I604" s="165">
        <v>6044400</v>
      </c>
      <c r="J604" s="165">
        <v>0</v>
      </c>
      <c r="K604" s="165">
        <v>6044400</v>
      </c>
      <c r="L604" s="107">
        <v>0</v>
      </c>
    </row>
    <row r="605" spans="1:12" ht="45.75" customHeight="1" x14ac:dyDescent="0.25">
      <c r="A605" s="205" t="s">
        <v>94</v>
      </c>
      <c r="B605" s="206"/>
      <c r="C605" s="89" t="s">
        <v>54</v>
      </c>
      <c r="D605" s="89" t="s">
        <v>54</v>
      </c>
      <c r="E605" s="93" t="s">
        <v>325</v>
      </c>
      <c r="F605" s="93" t="s">
        <v>93</v>
      </c>
      <c r="G605" s="99">
        <v>6044400</v>
      </c>
      <c r="H605" s="165">
        <v>0</v>
      </c>
      <c r="I605" s="165">
        <v>6044400</v>
      </c>
      <c r="J605" s="165">
        <v>0</v>
      </c>
      <c r="K605" s="165">
        <v>6044400</v>
      </c>
      <c r="L605" s="107">
        <v>0</v>
      </c>
    </row>
    <row r="606" spans="1:12" ht="23.25" customHeight="1" x14ac:dyDescent="0.25">
      <c r="A606" s="205" t="s">
        <v>206</v>
      </c>
      <c r="B606" s="206"/>
      <c r="C606" s="89" t="s">
        <v>54</v>
      </c>
      <c r="D606" s="89" t="s">
        <v>54</v>
      </c>
      <c r="E606" s="93" t="s">
        <v>325</v>
      </c>
      <c r="F606" s="93" t="s">
        <v>203</v>
      </c>
      <c r="G606" s="99">
        <v>6044400</v>
      </c>
      <c r="H606" s="165">
        <v>0</v>
      </c>
      <c r="I606" s="165">
        <v>6044400</v>
      </c>
      <c r="J606" s="165">
        <v>0</v>
      </c>
      <c r="K606" s="165">
        <v>6044400</v>
      </c>
      <c r="L606" s="107">
        <v>0</v>
      </c>
    </row>
    <row r="607" spans="1:12" ht="34.5" customHeight="1" x14ac:dyDescent="0.25">
      <c r="A607" s="205" t="s">
        <v>733</v>
      </c>
      <c r="B607" s="206"/>
      <c r="C607" s="89" t="s">
        <v>54</v>
      </c>
      <c r="D607" s="89" t="s">
        <v>54</v>
      </c>
      <c r="E607" s="93" t="s">
        <v>734</v>
      </c>
      <c r="F607" s="94"/>
      <c r="G607" s="99">
        <v>80756285.799999997</v>
      </c>
      <c r="H607" s="165">
        <v>0</v>
      </c>
      <c r="I607" s="165">
        <v>80756285.799999997</v>
      </c>
      <c r="J607" s="165">
        <v>0</v>
      </c>
      <c r="K607" s="165">
        <v>80756285.799999997</v>
      </c>
      <c r="L607" s="107">
        <v>0</v>
      </c>
    </row>
    <row r="608" spans="1:12" ht="45.75" customHeight="1" x14ac:dyDescent="0.25">
      <c r="A608" s="205" t="s">
        <v>94</v>
      </c>
      <c r="B608" s="206"/>
      <c r="C608" s="89" t="s">
        <v>54</v>
      </c>
      <c r="D608" s="89" t="s">
        <v>54</v>
      </c>
      <c r="E608" s="93" t="s">
        <v>734</v>
      </c>
      <c r="F608" s="93" t="s">
        <v>93</v>
      </c>
      <c r="G608" s="99">
        <v>69352285.799999997</v>
      </c>
      <c r="H608" s="165">
        <v>0</v>
      </c>
      <c r="I608" s="165">
        <v>69352285.799999997</v>
      </c>
      <c r="J608" s="165">
        <v>0</v>
      </c>
      <c r="K608" s="165">
        <v>69352285.799999997</v>
      </c>
      <c r="L608" s="107">
        <v>0</v>
      </c>
    </row>
    <row r="609" spans="1:12" ht="15" customHeight="1" x14ac:dyDescent="0.25">
      <c r="A609" s="205" t="s">
        <v>92</v>
      </c>
      <c r="B609" s="206"/>
      <c r="C609" s="89" t="s">
        <v>54</v>
      </c>
      <c r="D609" s="89" t="s">
        <v>54</v>
      </c>
      <c r="E609" s="93" t="s">
        <v>734</v>
      </c>
      <c r="F609" s="93" t="s">
        <v>91</v>
      </c>
      <c r="G609" s="99">
        <v>69352285.799999997</v>
      </c>
      <c r="H609" s="165">
        <v>0</v>
      </c>
      <c r="I609" s="165">
        <v>69352285.799999997</v>
      </c>
      <c r="J609" s="165">
        <v>0</v>
      </c>
      <c r="K609" s="165">
        <v>69352285.799999997</v>
      </c>
      <c r="L609" s="107">
        <v>0</v>
      </c>
    </row>
    <row r="610" spans="1:12" ht="23.25" customHeight="1" x14ac:dyDescent="0.25">
      <c r="A610" s="205" t="s">
        <v>90</v>
      </c>
      <c r="B610" s="206"/>
      <c r="C610" s="89" t="s">
        <v>54</v>
      </c>
      <c r="D610" s="89" t="s">
        <v>54</v>
      </c>
      <c r="E610" s="93" t="s">
        <v>734</v>
      </c>
      <c r="F610" s="93" t="s">
        <v>89</v>
      </c>
      <c r="G610" s="99">
        <v>10399900</v>
      </c>
      <c r="H610" s="165">
        <v>0</v>
      </c>
      <c r="I610" s="165">
        <v>10399900</v>
      </c>
      <c r="J610" s="165">
        <v>0</v>
      </c>
      <c r="K610" s="165">
        <v>10399900</v>
      </c>
      <c r="L610" s="107">
        <v>0</v>
      </c>
    </row>
    <row r="611" spans="1:12" ht="23.25" customHeight="1" x14ac:dyDescent="0.25">
      <c r="A611" s="205" t="s">
        <v>88</v>
      </c>
      <c r="B611" s="206"/>
      <c r="C611" s="89" t="s">
        <v>54</v>
      </c>
      <c r="D611" s="89" t="s">
        <v>54</v>
      </c>
      <c r="E611" s="93" t="s">
        <v>734</v>
      </c>
      <c r="F611" s="93" t="s">
        <v>87</v>
      </c>
      <c r="G611" s="99">
        <v>10399900</v>
      </c>
      <c r="H611" s="165">
        <v>0</v>
      </c>
      <c r="I611" s="165">
        <v>10399900</v>
      </c>
      <c r="J611" s="165">
        <v>0</v>
      </c>
      <c r="K611" s="165">
        <v>10399900</v>
      </c>
      <c r="L611" s="107">
        <v>0</v>
      </c>
    </row>
    <row r="612" spans="1:12" ht="15" customHeight="1" x14ac:dyDescent="0.25">
      <c r="A612" s="205" t="s">
        <v>202</v>
      </c>
      <c r="B612" s="206"/>
      <c r="C612" s="89" t="s">
        <v>54</v>
      </c>
      <c r="D612" s="89" t="s">
        <v>54</v>
      </c>
      <c r="E612" s="93" t="s">
        <v>734</v>
      </c>
      <c r="F612" s="93" t="s">
        <v>50</v>
      </c>
      <c r="G612" s="99">
        <v>1004100</v>
      </c>
      <c r="H612" s="165">
        <v>0</v>
      </c>
      <c r="I612" s="165">
        <v>1004100</v>
      </c>
      <c r="J612" s="165">
        <v>0</v>
      </c>
      <c r="K612" s="165">
        <v>1004100</v>
      </c>
      <c r="L612" s="107">
        <v>0</v>
      </c>
    </row>
    <row r="613" spans="1:12" ht="15" customHeight="1" x14ac:dyDescent="0.25">
      <c r="A613" s="205" t="s">
        <v>201</v>
      </c>
      <c r="B613" s="206"/>
      <c r="C613" s="89" t="s">
        <v>54</v>
      </c>
      <c r="D613" s="89" t="s">
        <v>54</v>
      </c>
      <c r="E613" s="93" t="s">
        <v>734</v>
      </c>
      <c r="F613" s="93" t="s">
        <v>200</v>
      </c>
      <c r="G613" s="99">
        <v>1004100</v>
      </c>
      <c r="H613" s="165">
        <v>0</v>
      </c>
      <c r="I613" s="165">
        <v>1004100</v>
      </c>
      <c r="J613" s="165">
        <v>0</v>
      </c>
      <c r="K613" s="165">
        <v>1004100</v>
      </c>
      <c r="L613" s="107">
        <v>0</v>
      </c>
    </row>
    <row r="614" spans="1:12" ht="15" customHeight="1" x14ac:dyDescent="0.25">
      <c r="A614" s="268" t="s">
        <v>679</v>
      </c>
      <c r="B614" s="269"/>
      <c r="C614" s="111" t="s">
        <v>204</v>
      </c>
      <c r="D614" s="111"/>
      <c r="E614" s="111"/>
      <c r="F614" s="111"/>
      <c r="G614" s="112">
        <v>22956530</v>
      </c>
      <c r="H614" s="166">
        <v>4651030</v>
      </c>
      <c r="I614" s="166">
        <v>18613680</v>
      </c>
      <c r="J614" s="166">
        <v>4651030</v>
      </c>
      <c r="K614" s="166">
        <v>18090680</v>
      </c>
      <c r="L614" s="109">
        <v>4651030</v>
      </c>
    </row>
    <row r="615" spans="1:12" ht="15" customHeight="1" x14ac:dyDescent="0.25">
      <c r="A615" s="205" t="s">
        <v>835</v>
      </c>
      <c r="B615" s="206"/>
      <c r="C615" s="89" t="s">
        <v>204</v>
      </c>
      <c r="D615" s="89" t="s">
        <v>40</v>
      </c>
      <c r="E615" s="90"/>
      <c r="F615" s="90"/>
      <c r="G615" s="99">
        <v>1700000</v>
      </c>
      <c r="H615" s="165">
        <v>0</v>
      </c>
      <c r="I615" s="165">
        <v>850000</v>
      </c>
      <c r="J615" s="165">
        <v>0</v>
      </c>
      <c r="K615" s="165">
        <v>850000</v>
      </c>
      <c r="L615" s="107">
        <v>0</v>
      </c>
    </row>
    <row r="616" spans="1:12" ht="15" customHeight="1" x14ac:dyDescent="0.25">
      <c r="A616" s="205" t="s">
        <v>302</v>
      </c>
      <c r="B616" s="206"/>
      <c r="C616" s="89" t="s">
        <v>204</v>
      </c>
      <c r="D616" s="89" t="s">
        <v>40</v>
      </c>
      <c r="E616" s="89" t="s">
        <v>301</v>
      </c>
      <c r="F616" s="89"/>
      <c r="G616" s="99">
        <v>1700000</v>
      </c>
      <c r="H616" s="165">
        <v>0</v>
      </c>
      <c r="I616" s="165">
        <v>850000</v>
      </c>
      <c r="J616" s="165">
        <v>0</v>
      </c>
      <c r="K616" s="165">
        <v>850000</v>
      </c>
      <c r="L616" s="107">
        <v>0</v>
      </c>
    </row>
    <row r="617" spans="1:12" ht="15" customHeight="1" x14ac:dyDescent="0.25">
      <c r="A617" s="205" t="s">
        <v>317</v>
      </c>
      <c r="B617" s="206"/>
      <c r="C617" s="89" t="s">
        <v>204</v>
      </c>
      <c r="D617" s="89" t="s">
        <v>40</v>
      </c>
      <c r="E617" s="93" t="s">
        <v>316</v>
      </c>
      <c r="F617" s="93"/>
      <c r="G617" s="99">
        <v>1700000</v>
      </c>
      <c r="H617" s="165">
        <v>0</v>
      </c>
      <c r="I617" s="165">
        <v>850000</v>
      </c>
      <c r="J617" s="165">
        <v>0</v>
      </c>
      <c r="K617" s="165">
        <v>850000</v>
      </c>
      <c r="L617" s="107">
        <v>0</v>
      </c>
    </row>
    <row r="618" spans="1:12" ht="23.25" customHeight="1" x14ac:dyDescent="0.25">
      <c r="A618" s="205" t="s">
        <v>315</v>
      </c>
      <c r="B618" s="206"/>
      <c r="C618" s="89" t="s">
        <v>204</v>
      </c>
      <c r="D618" s="89" t="s">
        <v>40</v>
      </c>
      <c r="E618" s="93" t="s">
        <v>314</v>
      </c>
      <c r="F618" s="94"/>
      <c r="G618" s="99">
        <v>1700000</v>
      </c>
      <c r="H618" s="165">
        <v>0</v>
      </c>
      <c r="I618" s="165">
        <v>850000</v>
      </c>
      <c r="J618" s="165">
        <v>0</v>
      </c>
      <c r="K618" s="165">
        <v>850000</v>
      </c>
      <c r="L618" s="107">
        <v>0</v>
      </c>
    </row>
    <row r="619" spans="1:12" ht="23.25" customHeight="1" x14ac:dyDescent="0.25">
      <c r="A619" s="205" t="s">
        <v>312</v>
      </c>
      <c r="B619" s="206"/>
      <c r="C619" s="89" t="s">
        <v>204</v>
      </c>
      <c r="D619" s="89" t="s">
        <v>40</v>
      </c>
      <c r="E619" s="93" t="s">
        <v>313</v>
      </c>
      <c r="F619" s="94"/>
      <c r="G619" s="99">
        <v>1700000</v>
      </c>
      <c r="H619" s="165">
        <v>0</v>
      </c>
      <c r="I619" s="165">
        <v>850000</v>
      </c>
      <c r="J619" s="165">
        <v>0</v>
      </c>
      <c r="K619" s="165">
        <v>850000</v>
      </c>
      <c r="L619" s="107">
        <v>0</v>
      </c>
    </row>
    <row r="620" spans="1:12" ht="23.25" customHeight="1" x14ac:dyDescent="0.25">
      <c r="A620" s="205" t="s">
        <v>90</v>
      </c>
      <c r="B620" s="206"/>
      <c r="C620" s="89" t="s">
        <v>204</v>
      </c>
      <c r="D620" s="89" t="s">
        <v>40</v>
      </c>
      <c r="E620" s="93" t="s">
        <v>313</v>
      </c>
      <c r="F620" s="93" t="s">
        <v>89</v>
      </c>
      <c r="G620" s="99">
        <v>1700000</v>
      </c>
      <c r="H620" s="165">
        <v>0</v>
      </c>
      <c r="I620" s="165">
        <v>850000</v>
      </c>
      <c r="J620" s="165">
        <v>0</v>
      </c>
      <c r="K620" s="165">
        <v>850000</v>
      </c>
      <c r="L620" s="107">
        <v>0</v>
      </c>
    </row>
    <row r="621" spans="1:12" ht="23.25" customHeight="1" x14ac:dyDescent="0.25">
      <c r="A621" s="205" t="s">
        <v>88</v>
      </c>
      <c r="B621" s="206"/>
      <c r="C621" s="89" t="s">
        <v>204</v>
      </c>
      <c r="D621" s="89" t="s">
        <v>40</v>
      </c>
      <c r="E621" s="93" t="s">
        <v>313</v>
      </c>
      <c r="F621" s="93" t="s">
        <v>87</v>
      </c>
      <c r="G621" s="99">
        <v>1700000</v>
      </c>
      <c r="H621" s="165">
        <v>0</v>
      </c>
      <c r="I621" s="165">
        <v>850000</v>
      </c>
      <c r="J621" s="165">
        <v>0</v>
      </c>
      <c r="K621" s="165">
        <v>850000</v>
      </c>
      <c r="L621" s="107">
        <v>0</v>
      </c>
    </row>
    <row r="622" spans="1:12" ht="23.25" customHeight="1" x14ac:dyDescent="0.25">
      <c r="A622" s="205" t="s">
        <v>318</v>
      </c>
      <c r="B622" s="206"/>
      <c r="C622" s="89" t="s">
        <v>204</v>
      </c>
      <c r="D622" s="89" t="s">
        <v>70</v>
      </c>
      <c r="E622" s="90"/>
      <c r="F622" s="90"/>
      <c r="G622" s="99">
        <v>6556530</v>
      </c>
      <c r="H622" s="165">
        <v>4651030</v>
      </c>
      <c r="I622" s="165">
        <v>7074030</v>
      </c>
      <c r="J622" s="165">
        <v>4651030</v>
      </c>
      <c r="K622" s="165">
        <v>6551030</v>
      </c>
      <c r="L622" s="107">
        <v>4651030</v>
      </c>
    </row>
    <row r="623" spans="1:12" ht="15" customHeight="1" x14ac:dyDescent="0.25">
      <c r="A623" s="205" t="s">
        <v>302</v>
      </c>
      <c r="B623" s="206"/>
      <c r="C623" s="89" t="s">
        <v>204</v>
      </c>
      <c r="D623" s="89" t="s">
        <v>70</v>
      </c>
      <c r="E623" s="89" t="s">
        <v>301</v>
      </c>
      <c r="F623" s="89"/>
      <c r="G623" s="99">
        <v>6556530</v>
      </c>
      <c r="H623" s="165">
        <v>4651030</v>
      </c>
      <c r="I623" s="165">
        <v>7074030</v>
      </c>
      <c r="J623" s="165">
        <v>4651030</v>
      </c>
      <c r="K623" s="165">
        <v>6551030</v>
      </c>
      <c r="L623" s="107">
        <v>4651030</v>
      </c>
    </row>
    <row r="624" spans="1:12" ht="15" customHeight="1" x14ac:dyDescent="0.25">
      <c r="A624" s="205" t="s">
        <v>311</v>
      </c>
      <c r="B624" s="206"/>
      <c r="C624" s="89" t="s">
        <v>204</v>
      </c>
      <c r="D624" s="89" t="s">
        <v>70</v>
      </c>
      <c r="E624" s="93" t="s">
        <v>310</v>
      </c>
      <c r="F624" s="93"/>
      <c r="G624" s="99">
        <v>1755500</v>
      </c>
      <c r="H624" s="165">
        <v>0</v>
      </c>
      <c r="I624" s="165">
        <v>2223000</v>
      </c>
      <c r="J624" s="165">
        <v>0</v>
      </c>
      <c r="K624" s="165">
        <v>1700000</v>
      </c>
      <c r="L624" s="107">
        <v>0</v>
      </c>
    </row>
    <row r="625" spans="1:12" ht="34.5" customHeight="1" x14ac:dyDescent="0.25">
      <c r="A625" s="205" t="s">
        <v>309</v>
      </c>
      <c r="B625" s="206"/>
      <c r="C625" s="89" t="s">
        <v>204</v>
      </c>
      <c r="D625" s="89" t="s">
        <v>70</v>
      </c>
      <c r="E625" s="93" t="s">
        <v>308</v>
      </c>
      <c r="F625" s="94"/>
      <c r="G625" s="99">
        <v>300000</v>
      </c>
      <c r="H625" s="165">
        <v>0</v>
      </c>
      <c r="I625" s="165">
        <v>300000</v>
      </c>
      <c r="J625" s="165">
        <v>0</v>
      </c>
      <c r="K625" s="165">
        <v>300000</v>
      </c>
      <c r="L625" s="107">
        <v>0</v>
      </c>
    </row>
    <row r="626" spans="1:12" ht="45.75" customHeight="1" x14ac:dyDescent="0.25">
      <c r="A626" s="205" t="s">
        <v>837</v>
      </c>
      <c r="B626" s="206"/>
      <c r="C626" s="89" t="s">
        <v>204</v>
      </c>
      <c r="D626" s="89" t="s">
        <v>70</v>
      </c>
      <c r="E626" s="93" t="s">
        <v>838</v>
      </c>
      <c r="F626" s="94"/>
      <c r="G626" s="99">
        <v>300000</v>
      </c>
      <c r="H626" s="165">
        <v>0</v>
      </c>
      <c r="I626" s="165">
        <v>300000</v>
      </c>
      <c r="J626" s="165">
        <v>0</v>
      </c>
      <c r="K626" s="165">
        <v>300000</v>
      </c>
      <c r="L626" s="107">
        <v>0</v>
      </c>
    </row>
    <row r="627" spans="1:12" ht="23.25" customHeight="1" x14ac:dyDescent="0.25">
      <c r="A627" s="205" t="s">
        <v>90</v>
      </c>
      <c r="B627" s="206"/>
      <c r="C627" s="89" t="s">
        <v>204</v>
      </c>
      <c r="D627" s="89" t="s">
        <v>70</v>
      </c>
      <c r="E627" s="93" t="s">
        <v>838</v>
      </c>
      <c r="F627" s="93" t="s">
        <v>89</v>
      </c>
      <c r="G627" s="99">
        <v>300000</v>
      </c>
      <c r="H627" s="165">
        <v>0</v>
      </c>
      <c r="I627" s="165">
        <v>300000</v>
      </c>
      <c r="J627" s="165">
        <v>0</v>
      </c>
      <c r="K627" s="165">
        <v>300000</v>
      </c>
      <c r="L627" s="107">
        <v>0</v>
      </c>
    </row>
    <row r="628" spans="1:12" ht="23.25" customHeight="1" x14ac:dyDescent="0.25">
      <c r="A628" s="205" t="s">
        <v>88</v>
      </c>
      <c r="B628" s="206"/>
      <c r="C628" s="89" t="s">
        <v>204</v>
      </c>
      <c r="D628" s="89" t="s">
        <v>70</v>
      </c>
      <c r="E628" s="93" t="s">
        <v>838</v>
      </c>
      <c r="F628" s="93" t="s">
        <v>87</v>
      </c>
      <c r="G628" s="99">
        <v>300000</v>
      </c>
      <c r="H628" s="165">
        <v>0</v>
      </c>
      <c r="I628" s="165">
        <v>300000</v>
      </c>
      <c r="J628" s="165">
        <v>0</v>
      </c>
      <c r="K628" s="165">
        <v>300000</v>
      </c>
      <c r="L628" s="107">
        <v>0</v>
      </c>
    </row>
    <row r="629" spans="1:12" ht="23.25" customHeight="1" x14ac:dyDescent="0.25">
      <c r="A629" s="205" t="s">
        <v>614</v>
      </c>
      <c r="B629" s="206"/>
      <c r="C629" s="89" t="s">
        <v>204</v>
      </c>
      <c r="D629" s="89" t="s">
        <v>70</v>
      </c>
      <c r="E629" s="93" t="s">
        <v>839</v>
      </c>
      <c r="F629" s="94"/>
      <c r="G629" s="99">
        <v>1455500</v>
      </c>
      <c r="H629" s="165">
        <v>0</v>
      </c>
      <c r="I629" s="165">
        <v>1923000</v>
      </c>
      <c r="J629" s="165">
        <v>0</v>
      </c>
      <c r="K629" s="165">
        <v>1400000</v>
      </c>
      <c r="L629" s="107">
        <v>0</v>
      </c>
    </row>
    <row r="630" spans="1:12" ht="23.25" customHeight="1" x14ac:dyDescent="0.25">
      <c r="A630" s="205" t="s">
        <v>977</v>
      </c>
      <c r="B630" s="206"/>
      <c r="C630" s="89" t="s">
        <v>204</v>
      </c>
      <c r="D630" s="89" t="s">
        <v>70</v>
      </c>
      <c r="E630" s="93" t="s">
        <v>978</v>
      </c>
      <c r="F630" s="94"/>
      <c r="G630" s="99">
        <v>1455500</v>
      </c>
      <c r="H630" s="165">
        <v>0</v>
      </c>
      <c r="I630" s="165">
        <v>1923000</v>
      </c>
      <c r="J630" s="165">
        <v>0</v>
      </c>
      <c r="K630" s="165">
        <v>1400000</v>
      </c>
      <c r="L630" s="107">
        <v>0</v>
      </c>
    </row>
    <row r="631" spans="1:12" ht="23.25" customHeight="1" x14ac:dyDescent="0.25">
      <c r="A631" s="205" t="s">
        <v>90</v>
      </c>
      <c r="B631" s="206"/>
      <c r="C631" s="89" t="s">
        <v>204</v>
      </c>
      <c r="D631" s="89" t="s">
        <v>70</v>
      </c>
      <c r="E631" s="93" t="s">
        <v>978</v>
      </c>
      <c r="F631" s="93" t="s">
        <v>89</v>
      </c>
      <c r="G631" s="99">
        <v>1455500</v>
      </c>
      <c r="H631" s="165">
        <v>0</v>
      </c>
      <c r="I631" s="165">
        <v>1923000</v>
      </c>
      <c r="J631" s="165">
        <v>0</v>
      </c>
      <c r="K631" s="165">
        <v>1400000</v>
      </c>
      <c r="L631" s="107">
        <v>0</v>
      </c>
    </row>
    <row r="632" spans="1:12" ht="23.25" customHeight="1" x14ac:dyDescent="0.25">
      <c r="A632" s="205" t="s">
        <v>88</v>
      </c>
      <c r="B632" s="206"/>
      <c r="C632" s="89" t="s">
        <v>204</v>
      </c>
      <c r="D632" s="89" t="s">
        <v>70</v>
      </c>
      <c r="E632" s="93" t="s">
        <v>978</v>
      </c>
      <c r="F632" s="93" t="s">
        <v>87</v>
      </c>
      <c r="G632" s="99">
        <v>1455500</v>
      </c>
      <c r="H632" s="165">
        <v>0</v>
      </c>
      <c r="I632" s="165">
        <v>1923000</v>
      </c>
      <c r="J632" s="165">
        <v>0</v>
      </c>
      <c r="K632" s="165">
        <v>1400000</v>
      </c>
      <c r="L632" s="107">
        <v>0</v>
      </c>
    </row>
    <row r="633" spans="1:12" ht="15" customHeight="1" x14ac:dyDescent="0.25">
      <c r="A633" s="205" t="s">
        <v>307</v>
      </c>
      <c r="B633" s="206"/>
      <c r="C633" s="89" t="s">
        <v>204</v>
      </c>
      <c r="D633" s="89" t="s">
        <v>70</v>
      </c>
      <c r="E633" s="93" t="s">
        <v>306</v>
      </c>
      <c r="F633" s="93"/>
      <c r="G633" s="99">
        <v>4801030</v>
      </c>
      <c r="H633" s="165">
        <v>4651030</v>
      </c>
      <c r="I633" s="165">
        <v>4851030</v>
      </c>
      <c r="J633" s="165">
        <v>4651030</v>
      </c>
      <c r="K633" s="165">
        <v>4851030</v>
      </c>
      <c r="L633" s="107">
        <v>4651030</v>
      </c>
    </row>
    <row r="634" spans="1:12" ht="23.25" customHeight="1" x14ac:dyDescent="0.25">
      <c r="A634" s="205" t="s">
        <v>305</v>
      </c>
      <c r="B634" s="206"/>
      <c r="C634" s="89" t="s">
        <v>204</v>
      </c>
      <c r="D634" s="89" t="s">
        <v>70</v>
      </c>
      <c r="E634" s="93" t="s">
        <v>304</v>
      </c>
      <c r="F634" s="94"/>
      <c r="G634" s="99">
        <v>4651030</v>
      </c>
      <c r="H634" s="165">
        <v>4651030</v>
      </c>
      <c r="I634" s="165">
        <v>4651030</v>
      </c>
      <c r="J634" s="165">
        <v>4651030</v>
      </c>
      <c r="K634" s="165">
        <v>4651030</v>
      </c>
      <c r="L634" s="107">
        <v>4651030</v>
      </c>
    </row>
    <row r="635" spans="1:12" ht="68.25" customHeight="1" x14ac:dyDescent="0.25">
      <c r="A635" s="205" t="s">
        <v>997</v>
      </c>
      <c r="B635" s="206"/>
      <c r="C635" s="89" t="s">
        <v>204</v>
      </c>
      <c r="D635" s="89" t="s">
        <v>70</v>
      </c>
      <c r="E635" s="93" t="s">
        <v>303</v>
      </c>
      <c r="F635" s="94"/>
      <c r="G635" s="99">
        <v>4651030</v>
      </c>
      <c r="H635" s="165">
        <v>4651030</v>
      </c>
      <c r="I635" s="165">
        <v>4651030</v>
      </c>
      <c r="J635" s="165">
        <v>4651030</v>
      </c>
      <c r="K635" s="165">
        <v>4651030</v>
      </c>
      <c r="L635" s="107">
        <v>4651030</v>
      </c>
    </row>
    <row r="636" spans="1:12" ht="45.75" customHeight="1" x14ac:dyDescent="0.25">
      <c r="A636" s="205" t="s">
        <v>94</v>
      </c>
      <c r="B636" s="206"/>
      <c r="C636" s="89" t="s">
        <v>204</v>
      </c>
      <c r="D636" s="89" t="s">
        <v>70</v>
      </c>
      <c r="E636" s="93" t="s">
        <v>303</v>
      </c>
      <c r="F636" s="93" t="s">
        <v>93</v>
      </c>
      <c r="G636" s="99">
        <v>172490</v>
      </c>
      <c r="H636" s="165">
        <v>172490</v>
      </c>
      <c r="I636" s="165">
        <v>172490</v>
      </c>
      <c r="J636" s="165">
        <v>172490</v>
      </c>
      <c r="K636" s="165">
        <v>172490</v>
      </c>
      <c r="L636" s="107">
        <v>172490</v>
      </c>
    </row>
    <row r="637" spans="1:12" ht="15" customHeight="1" x14ac:dyDescent="0.25">
      <c r="A637" s="205" t="s">
        <v>92</v>
      </c>
      <c r="B637" s="206"/>
      <c r="C637" s="89" t="s">
        <v>204</v>
      </c>
      <c r="D637" s="89" t="s">
        <v>70</v>
      </c>
      <c r="E637" s="93" t="s">
        <v>303</v>
      </c>
      <c r="F637" s="93" t="s">
        <v>91</v>
      </c>
      <c r="G637" s="99">
        <v>172490</v>
      </c>
      <c r="H637" s="165">
        <v>172490</v>
      </c>
      <c r="I637" s="165">
        <v>172490</v>
      </c>
      <c r="J637" s="165">
        <v>172490</v>
      </c>
      <c r="K637" s="165">
        <v>172490</v>
      </c>
      <c r="L637" s="107">
        <v>172490</v>
      </c>
    </row>
    <row r="638" spans="1:12" ht="23.25" customHeight="1" x14ac:dyDescent="0.25">
      <c r="A638" s="205" t="s">
        <v>90</v>
      </c>
      <c r="B638" s="206"/>
      <c r="C638" s="89" t="s">
        <v>204</v>
      </c>
      <c r="D638" s="89" t="s">
        <v>70</v>
      </c>
      <c r="E638" s="93" t="s">
        <v>303</v>
      </c>
      <c r="F638" s="93" t="s">
        <v>89</v>
      </c>
      <c r="G638" s="99">
        <v>4478540</v>
      </c>
      <c r="H638" s="165">
        <v>4478540</v>
      </c>
      <c r="I638" s="165">
        <v>4478540</v>
      </c>
      <c r="J638" s="165">
        <v>4478540</v>
      </c>
      <c r="K638" s="165">
        <v>4478540</v>
      </c>
      <c r="L638" s="107">
        <v>4478540</v>
      </c>
    </row>
    <row r="639" spans="1:12" ht="23.25" customHeight="1" x14ac:dyDescent="0.25">
      <c r="A639" s="205" t="s">
        <v>88</v>
      </c>
      <c r="B639" s="206"/>
      <c r="C639" s="89" t="s">
        <v>204</v>
      </c>
      <c r="D639" s="89" t="s">
        <v>70</v>
      </c>
      <c r="E639" s="93" t="s">
        <v>303</v>
      </c>
      <c r="F639" s="93" t="s">
        <v>87</v>
      </c>
      <c r="G639" s="99">
        <v>4478540</v>
      </c>
      <c r="H639" s="165">
        <v>4478540</v>
      </c>
      <c r="I639" s="165">
        <v>4478540</v>
      </c>
      <c r="J639" s="165">
        <v>4478540</v>
      </c>
      <c r="K639" s="165">
        <v>4478540</v>
      </c>
      <c r="L639" s="107">
        <v>4478540</v>
      </c>
    </row>
    <row r="640" spans="1:12" ht="23.25" customHeight="1" x14ac:dyDescent="0.25">
      <c r="A640" s="205" t="s">
        <v>840</v>
      </c>
      <c r="B640" s="206"/>
      <c r="C640" s="89" t="s">
        <v>204</v>
      </c>
      <c r="D640" s="89" t="s">
        <v>70</v>
      </c>
      <c r="E640" s="93" t="s">
        <v>841</v>
      </c>
      <c r="F640" s="94"/>
      <c r="G640" s="99">
        <v>150000</v>
      </c>
      <c r="H640" s="165">
        <v>0</v>
      </c>
      <c r="I640" s="165">
        <v>200000</v>
      </c>
      <c r="J640" s="165">
        <v>0</v>
      </c>
      <c r="K640" s="165">
        <v>200000</v>
      </c>
      <c r="L640" s="107">
        <v>0</v>
      </c>
    </row>
    <row r="641" spans="1:12" ht="15" customHeight="1" x14ac:dyDescent="0.25">
      <c r="A641" s="205" t="s">
        <v>842</v>
      </c>
      <c r="B641" s="206"/>
      <c r="C641" s="89" t="s">
        <v>204</v>
      </c>
      <c r="D641" s="89" t="s">
        <v>70</v>
      </c>
      <c r="E641" s="93" t="s">
        <v>843</v>
      </c>
      <c r="F641" s="94"/>
      <c r="G641" s="99">
        <v>150000</v>
      </c>
      <c r="H641" s="165">
        <v>0</v>
      </c>
      <c r="I641" s="165">
        <v>200000</v>
      </c>
      <c r="J641" s="165">
        <v>0</v>
      </c>
      <c r="K641" s="165">
        <v>200000</v>
      </c>
      <c r="L641" s="107">
        <v>0</v>
      </c>
    </row>
    <row r="642" spans="1:12" ht="23.25" customHeight="1" x14ac:dyDescent="0.25">
      <c r="A642" s="205" t="s">
        <v>90</v>
      </c>
      <c r="B642" s="206"/>
      <c r="C642" s="89" t="s">
        <v>204</v>
      </c>
      <c r="D642" s="89" t="s">
        <v>70</v>
      </c>
      <c r="E642" s="93" t="s">
        <v>843</v>
      </c>
      <c r="F642" s="93" t="s">
        <v>89</v>
      </c>
      <c r="G642" s="99">
        <v>150000</v>
      </c>
      <c r="H642" s="165">
        <v>0</v>
      </c>
      <c r="I642" s="165">
        <v>200000</v>
      </c>
      <c r="J642" s="165">
        <v>0</v>
      </c>
      <c r="K642" s="165">
        <v>200000</v>
      </c>
      <c r="L642" s="107">
        <v>0</v>
      </c>
    </row>
    <row r="643" spans="1:12" ht="23.25" customHeight="1" x14ac:dyDescent="0.25">
      <c r="A643" s="205" t="s">
        <v>88</v>
      </c>
      <c r="B643" s="206"/>
      <c r="C643" s="89" t="s">
        <v>204</v>
      </c>
      <c r="D643" s="89" t="s">
        <v>70</v>
      </c>
      <c r="E643" s="93" t="s">
        <v>843</v>
      </c>
      <c r="F643" s="93" t="s">
        <v>87</v>
      </c>
      <c r="G643" s="99">
        <v>150000</v>
      </c>
      <c r="H643" s="165">
        <v>0</v>
      </c>
      <c r="I643" s="165">
        <v>200000</v>
      </c>
      <c r="J643" s="165">
        <v>0</v>
      </c>
      <c r="K643" s="165">
        <v>200000</v>
      </c>
      <c r="L643" s="107">
        <v>0</v>
      </c>
    </row>
    <row r="644" spans="1:12" ht="15" customHeight="1" x14ac:dyDescent="0.25">
      <c r="A644" s="205" t="s">
        <v>844</v>
      </c>
      <c r="B644" s="206"/>
      <c r="C644" s="89" t="s">
        <v>204</v>
      </c>
      <c r="D644" s="89" t="s">
        <v>54</v>
      </c>
      <c r="E644" s="90"/>
      <c r="F644" s="90"/>
      <c r="G644" s="99">
        <v>14700000</v>
      </c>
      <c r="H644" s="165">
        <v>0</v>
      </c>
      <c r="I644" s="165">
        <v>10689650</v>
      </c>
      <c r="J644" s="165">
        <v>0</v>
      </c>
      <c r="K644" s="165">
        <v>10689650</v>
      </c>
      <c r="L644" s="107">
        <v>0</v>
      </c>
    </row>
    <row r="645" spans="1:12" ht="15" customHeight="1" x14ac:dyDescent="0.25">
      <c r="A645" s="205" t="s">
        <v>302</v>
      </c>
      <c r="B645" s="206"/>
      <c r="C645" s="89" t="s">
        <v>204</v>
      </c>
      <c r="D645" s="89" t="s">
        <v>54</v>
      </c>
      <c r="E645" s="89" t="s">
        <v>301</v>
      </c>
      <c r="F645" s="89"/>
      <c r="G645" s="99">
        <v>14700000</v>
      </c>
      <c r="H645" s="165">
        <v>0</v>
      </c>
      <c r="I645" s="165">
        <v>10689650</v>
      </c>
      <c r="J645" s="165">
        <v>0</v>
      </c>
      <c r="K645" s="165">
        <v>10689650</v>
      </c>
      <c r="L645" s="107">
        <v>0</v>
      </c>
    </row>
    <row r="646" spans="1:12" ht="23.25" customHeight="1" x14ac:dyDescent="0.25">
      <c r="A646" s="205" t="s">
        <v>845</v>
      </c>
      <c r="B646" s="206"/>
      <c r="C646" s="89" t="s">
        <v>204</v>
      </c>
      <c r="D646" s="89" t="s">
        <v>54</v>
      </c>
      <c r="E646" s="93" t="s">
        <v>300</v>
      </c>
      <c r="F646" s="93"/>
      <c r="G646" s="99">
        <v>14700000</v>
      </c>
      <c r="H646" s="165">
        <v>0</v>
      </c>
      <c r="I646" s="165">
        <v>10689650</v>
      </c>
      <c r="J646" s="165">
        <v>0</v>
      </c>
      <c r="K646" s="165">
        <v>10689650</v>
      </c>
      <c r="L646" s="107">
        <v>0</v>
      </c>
    </row>
    <row r="647" spans="1:12" ht="34.5" customHeight="1" x14ac:dyDescent="0.25">
      <c r="A647" s="205" t="s">
        <v>846</v>
      </c>
      <c r="B647" s="206"/>
      <c r="C647" s="89" t="s">
        <v>204</v>
      </c>
      <c r="D647" s="89" t="s">
        <v>54</v>
      </c>
      <c r="E647" s="93" t="s">
        <v>847</v>
      </c>
      <c r="F647" s="94"/>
      <c r="G647" s="99">
        <v>6000000</v>
      </c>
      <c r="H647" s="165">
        <v>0</v>
      </c>
      <c r="I647" s="165">
        <v>6000000</v>
      </c>
      <c r="J647" s="165">
        <v>0</v>
      </c>
      <c r="K647" s="165">
        <v>6000000</v>
      </c>
      <c r="L647" s="107">
        <v>0</v>
      </c>
    </row>
    <row r="648" spans="1:12" ht="23.25" customHeight="1" x14ac:dyDescent="0.25">
      <c r="A648" s="205" t="s">
        <v>678</v>
      </c>
      <c r="B648" s="206"/>
      <c r="C648" s="89" t="s">
        <v>204</v>
      </c>
      <c r="D648" s="89" t="s">
        <v>54</v>
      </c>
      <c r="E648" s="93" t="s">
        <v>848</v>
      </c>
      <c r="F648" s="94"/>
      <c r="G648" s="99">
        <v>6000000</v>
      </c>
      <c r="H648" s="165">
        <v>0</v>
      </c>
      <c r="I648" s="165">
        <v>6000000</v>
      </c>
      <c r="J648" s="165">
        <v>0</v>
      </c>
      <c r="K648" s="165">
        <v>6000000</v>
      </c>
      <c r="L648" s="107">
        <v>0</v>
      </c>
    </row>
    <row r="649" spans="1:12" ht="23.25" customHeight="1" x14ac:dyDescent="0.25">
      <c r="A649" s="205" t="s">
        <v>90</v>
      </c>
      <c r="B649" s="206"/>
      <c r="C649" s="89" t="s">
        <v>204</v>
      </c>
      <c r="D649" s="89" t="s">
        <v>54</v>
      </c>
      <c r="E649" s="93" t="s">
        <v>848</v>
      </c>
      <c r="F649" s="93" t="s">
        <v>89</v>
      </c>
      <c r="G649" s="99">
        <v>6000000</v>
      </c>
      <c r="H649" s="165">
        <v>0</v>
      </c>
      <c r="I649" s="165">
        <v>6000000</v>
      </c>
      <c r="J649" s="165">
        <v>0</v>
      </c>
      <c r="K649" s="165">
        <v>6000000</v>
      </c>
      <c r="L649" s="107">
        <v>0</v>
      </c>
    </row>
    <row r="650" spans="1:12" ht="23.25" customHeight="1" x14ac:dyDescent="0.25">
      <c r="A650" s="205" t="s">
        <v>88</v>
      </c>
      <c r="B650" s="206"/>
      <c r="C650" s="89" t="s">
        <v>204</v>
      </c>
      <c r="D650" s="89" t="s">
        <v>54</v>
      </c>
      <c r="E650" s="93" t="s">
        <v>848</v>
      </c>
      <c r="F650" s="93" t="s">
        <v>87</v>
      </c>
      <c r="G650" s="99">
        <v>6000000</v>
      </c>
      <c r="H650" s="165">
        <v>0</v>
      </c>
      <c r="I650" s="165">
        <v>6000000</v>
      </c>
      <c r="J650" s="165">
        <v>0</v>
      </c>
      <c r="K650" s="165">
        <v>6000000</v>
      </c>
      <c r="L650" s="107">
        <v>0</v>
      </c>
    </row>
    <row r="651" spans="1:12" ht="34.5" customHeight="1" x14ac:dyDescent="0.25">
      <c r="A651" s="205" t="s">
        <v>998</v>
      </c>
      <c r="B651" s="206"/>
      <c r="C651" s="89" t="s">
        <v>204</v>
      </c>
      <c r="D651" s="89" t="s">
        <v>54</v>
      </c>
      <c r="E651" s="93" t="s">
        <v>999</v>
      </c>
      <c r="F651" s="94"/>
      <c r="G651" s="99">
        <v>8700000</v>
      </c>
      <c r="H651" s="165">
        <v>0</v>
      </c>
      <c r="I651" s="165">
        <v>4689650</v>
      </c>
      <c r="J651" s="165">
        <v>0</v>
      </c>
      <c r="K651" s="165">
        <v>4689650</v>
      </c>
      <c r="L651" s="107">
        <v>0</v>
      </c>
    </row>
    <row r="652" spans="1:12" ht="23.25" customHeight="1" x14ac:dyDescent="0.25">
      <c r="A652" s="205" t="s">
        <v>1000</v>
      </c>
      <c r="B652" s="206"/>
      <c r="C652" s="89" t="s">
        <v>204</v>
      </c>
      <c r="D652" s="89" t="s">
        <v>54</v>
      </c>
      <c r="E652" s="93" t="s">
        <v>1001</v>
      </c>
      <c r="F652" s="94"/>
      <c r="G652" s="99">
        <v>8700000</v>
      </c>
      <c r="H652" s="165">
        <v>0</v>
      </c>
      <c r="I652" s="165">
        <v>4689650</v>
      </c>
      <c r="J652" s="165">
        <v>0</v>
      </c>
      <c r="K652" s="165">
        <v>4689650</v>
      </c>
      <c r="L652" s="107">
        <v>0</v>
      </c>
    </row>
    <row r="653" spans="1:12" ht="23.25" customHeight="1" x14ac:dyDescent="0.25">
      <c r="A653" s="205" t="s">
        <v>80</v>
      </c>
      <c r="B653" s="206"/>
      <c r="C653" s="89" t="s">
        <v>204</v>
      </c>
      <c r="D653" s="89" t="s">
        <v>54</v>
      </c>
      <c r="E653" s="93" t="s">
        <v>1001</v>
      </c>
      <c r="F653" s="93" t="s">
        <v>61</v>
      </c>
      <c r="G653" s="99">
        <v>8700000</v>
      </c>
      <c r="H653" s="165">
        <v>0</v>
      </c>
      <c r="I653" s="165">
        <v>4689650</v>
      </c>
      <c r="J653" s="165">
        <v>0</v>
      </c>
      <c r="K653" s="165">
        <v>4689650</v>
      </c>
      <c r="L653" s="107">
        <v>0</v>
      </c>
    </row>
    <row r="654" spans="1:12" ht="15" customHeight="1" x14ac:dyDescent="0.25">
      <c r="A654" s="205" t="s">
        <v>107</v>
      </c>
      <c r="B654" s="206"/>
      <c r="C654" s="89" t="s">
        <v>204</v>
      </c>
      <c r="D654" s="89" t="s">
        <v>54</v>
      </c>
      <c r="E654" s="93" t="s">
        <v>1001</v>
      </c>
      <c r="F654" s="93" t="s">
        <v>64</v>
      </c>
      <c r="G654" s="99">
        <v>8700000</v>
      </c>
      <c r="H654" s="165">
        <v>0</v>
      </c>
      <c r="I654" s="165">
        <v>4689650</v>
      </c>
      <c r="J654" s="165">
        <v>0</v>
      </c>
      <c r="K654" s="165">
        <v>4689650</v>
      </c>
      <c r="L654" s="107">
        <v>0</v>
      </c>
    </row>
    <row r="655" spans="1:12" ht="15" customHeight="1" x14ac:dyDescent="0.25">
      <c r="A655" s="268" t="s">
        <v>680</v>
      </c>
      <c r="B655" s="269"/>
      <c r="C655" s="111" t="s">
        <v>150</v>
      </c>
      <c r="D655" s="111"/>
      <c r="E655" s="111"/>
      <c r="F655" s="111"/>
      <c r="G655" s="112">
        <v>16400454031</v>
      </c>
      <c r="H655" s="166">
        <v>5868115000</v>
      </c>
      <c r="I655" s="166">
        <v>8966411080</v>
      </c>
      <c r="J655" s="166">
        <v>5868115000</v>
      </c>
      <c r="K655" s="166">
        <v>8482023890</v>
      </c>
      <c r="L655" s="109">
        <v>5874032000</v>
      </c>
    </row>
    <row r="656" spans="1:12" ht="15" customHeight="1" x14ac:dyDescent="0.25">
      <c r="A656" s="205" t="s">
        <v>199</v>
      </c>
      <c r="B656" s="206"/>
      <c r="C656" s="89" t="s">
        <v>150</v>
      </c>
      <c r="D656" s="89" t="s">
        <v>40</v>
      </c>
      <c r="E656" s="90"/>
      <c r="F656" s="90"/>
      <c r="G656" s="99">
        <v>4315562870</v>
      </c>
      <c r="H656" s="165">
        <v>2238761000</v>
      </c>
      <c r="I656" s="165">
        <v>3829621670</v>
      </c>
      <c r="J656" s="165">
        <v>2238761000</v>
      </c>
      <c r="K656" s="165">
        <v>3324386380</v>
      </c>
      <c r="L656" s="107">
        <v>2238761000</v>
      </c>
    </row>
    <row r="657" spans="1:12" ht="15" customHeight="1" x14ac:dyDescent="0.25">
      <c r="A657" s="205" t="s">
        <v>168</v>
      </c>
      <c r="B657" s="206"/>
      <c r="C657" s="89" t="s">
        <v>150</v>
      </c>
      <c r="D657" s="89" t="s">
        <v>40</v>
      </c>
      <c r="E657" s="89" t="s">
        <v>167</v>
      </c>
      <c r="F657" s="89"/>
      <c r="G657" s="99">
        <v>3121148120</v>
      </c>
      <c r="H657" s="165">
        <v>2238761000</v>
      </c>
      <c r="I657" s="165">
        <v>2954513600</v>
      </c>
      <c r="J657" s="165">
        <v>2238761000</v>
      </c>
      <c r="K657" s="165">
        <v>2954513600</v>
      </c>
      <c r="L657" s="107">
        <v>2238761000</v>
      </c>
    </row>
    <row r="658" spans="1:12" ht="15" customHeight="1" x14ac:dyDescent="0.25">
      <c r="A658" s="205" t="s">
        <v>189</v>
      </c>
      <c r="B658" s="206"/>
      <c r="C658" s="89" t="s">
        <v>150</v>
      </c>
      <c r="D658" s="89" t="s">
        <v>40</v>
      </c>
      <c r="E658" s="93" t="s">
        <v>166</v>
      </c>
      <c r="F658" s="93"/>
      <c r="G658" s="99">
        <v>3121148120</v>
      </c>
      <c r="H658" s="165">
        <v>2238761000</v>
      </c>
      <c r="I658" s="165">
        <v>2954513600</v>
      </c>
      <c r="J658" s="165">
        <v>2238761000</v>
      </c>
      <c r="K658" s="165">
        <v>2954513600</v>
      </c>
      <c r="L658" s="107">
        <v>2238761000</v>
      </c>
    </row>
    <row r="659" spans="1:12" ht="23.25" customHeight="1" x14ac:dyDescent="0.25">
      <c r="A659" s="205" t="s">
        <v>187</v>
      </c>
      <c r="B659" s="206"/>
      <c r="C659" s="89" t="s">
        <v>150</v>
      </c>
      <c r="D659" s="89" t="s">
        <v>40</v>
      </c>
      <c r="E659" s="93" t="s">
        <v>723</v>
      </c>
      <c r="F659" s="94"/>
      <c r="G659" s="99">
        <v>2891508600</v>
      </c>
      <c r="H659" s="165">
        <v>2238761000</v>
      </c>
      <c r="I659" s="165">
        <v>2891508600</v>
      </c>
      <c r="J659" s="165">
        <v>2238761000</v>
      </c>
      <c r="K659" s="165">
        <v>2891508600</v>
      </c>
      <c r="L659" s="107">
        <v>2238761000</v>
      </c>
    </row>
    <row r="660" spans="1:12" ht="45.75" customHeight="1" x14ac:dyDescent="0.25">
      <c r="A660" s="205" t="s">
        <v>605</v>
      </c>
      <c r="B660" s="206"/>
      <c r="C660" s="89" t="s">
        <v>150</v>
      </c>
      <c r="D660" s="89" t="s">
        <v>40</v>
      </c>
      <c r="E660" s="93" t="s">
        <v>849</v>
      </c>
      <c r="F660" s="94"/>
      <c r="G660" s="99">
        <v>652747600</v>
      </c>
      <c r="H660" s="165">
        <v>0</v>
      </c>
      <c r="I660" s="165">
        <v>652747600</v>
      </c>
      <c r="J660" s="165">
        <v>0</v>
      </c>
      <c r="K660" s="165">
        <v>652747600</v>
      </c>
      <c r="L660" s="107">
        <v>0</v>
      </c>
    </row>
    <row r="661" spans="1:12" ht="23.25" customHeight="1" x14ac:dyDescent="0.25">
      <c r="A661" s="205" t="s">
        <v>90</v>
      </c>
      <c r="B661" s="206"/>
      <c r="C661" s="89" t="s">
        <v>150</v>
      </c>
      <c r="D661" s="89" t="s">
        <v>40</v>
      </c>
      <c r="E661" s="93" t="s">
        <v>849</v>
      </c>
      <c r="F661" s="93" t="s">
        <v>89</v>
      </c>
      <c r="G661" s="99">
        <v>122166300</v>
      </c>
      <c r="H661" s="165">
        <v>0</v>
      </c>
      <c r="I661" s="165">
        <v>122166300</v>
      </c>
      <c r="J661" s="165">
        <v>0</v>
      </c>
      <c r="K661" s="165">
        <v>122166300</v>
      </c>
      <c r="L661" s="107">
        <v>0</v>
      </c>
    </row>
    <row r="662" spans="1:12" ht="23.25" customHeight="1" x14ac:dyDescent="0.25">
      <c r="A662" s="205" t="s">
        <v>88</v>
      </c>
      <c r="B662" s="206"/>
      <c r="C662" s="89" t="s">
        <v>150</v>
      </c>
      <c r="D662" s="89" t="s">
        <v>40</v>
      </c>
      <c r="E662" s="93" t="s">
        <v>849</v>
      </c>
      <c r="F662" s="93" t="s">
        <v>87</v>
      </c>
      <c r="G662" s="99">
        <v>122166300</v>
      </c>
      <c r="H662" s="165">
        <v>0</v>
      </c>
      <c r="I662" s="165">
        <v>122166300</v>
      </c>
      <c r="J662" s="165">
        <v>0</v>
      </c>
      <c r="K662" s="165">
        <v>122166300</v>
      </c>
      <c r="L662" s="107">
        <v>0</v>
      </c>
    </row>
    <row r="663" spans="1:12" ht="23.25" customHeight="1" x14ac:dyDescent="0.25">
      <c r="A663" s="205" t="s">
        <v>80</v>
      </c>
      <c r="B663" s="206"/>
      <c r="C663" s="89" t="s">
        <v>150</v>
      </c>
      <c r="D663" s="89" t="s">
        <v>40</v>
      </c>
      <c r="E663" s="93" t="s">
        <v>849</v>
      </c>
      <c r="F663" s="93" t="s">
        <v>61</v>
      </c>
      <c r="G663" s="99">
        <v>530581300</v>
      </c>
      <c r="H663" s="165">
        <v>0</v>
      </c>
      <c r="I663" s="165">
        <v>530581300</v>
      </c>
      <c r="J663" s="165">
        <v>0</v>
      </c>
      <c r="K663" s="165">
        <v>530581300</v>
      </c>
      <c r="L663" s="107">
        <v>0</v>
      </c>
    </row>
    <row r="664" spans="1:12" ht="15" customHeight="1" x14ac:dyDescent="0.25">
      <c r="A664" s="205" t="s">
        <v>107</v>
      </c>
      <c r="B664" s="206"/>
      <c r="C664" s="89" t="s">
        <v>150</v>
      </c>
      <c r="D664" s="89" t="s">
        <v>40</v>
      </c>
      <c r="E664" s="93" t="s">
        <v>849</v>
      </c>
      <c r="F664" s="93" t="s">
        <v>64</v>
      </c>
      <c r="G664" s="99">
        <v>476329800</v>
      </c>
      <c r="H664" s="165">
        <v>0</v>
      </c>
      <c r="I664" s="165">
        <v>476329800</v>
      </c>
      <c r="J664" s="165">
        <v>0</v>
      </c>
      <c r="K664" s="165">
        <v>476329800</v>
      </c>
      <c r="L664" s="107">
        <v>0</v>
      </c>
    </row>
    <row r="665" spans="1:12" ht="15" customHeight="1" x14ac:dyDescent="0.25">
      <c r="A665" s="205" t="s">
        <v>79</v>
      </c>
      <c r="B665" s="206"/>
      <c r="C665" s="89" t="s">
        <v>150</v>
      </c>
      <c r="D665" s="89" t="s">
        <v>40</v>
      </c>
      <c r="E665" s="93" t="s">
        <v>849</v>
      </c>
      <c r="F665" s="93" t="s">
        <v>75</v>
      </c>
      <c r="G665" s="99">
        <v>54251500</v>
      </c>
      <c r="H665" s="165">
        <v>0</v>
      </c>
      <c r="I665" s="165">
        <v>54251500</v>
      </c>
      <c r="J665" s="165">
        <v>0</v>
      </c>
      <c r="K665" s="165">
        <v>54251500</v>
      </c>
      <c r="L665" s="107">
        <v>0</v>
      </c>
    </row>
    <row r="666" spans="1:12" ht="135.75" customHeight="1" x14ac:dyDescent="0.25">
      <c r="A666" s="205" t="s">
        <v>879</v>
      </c>
      <c r="B666" s="206"/>
      <c r="C666" s="89" t="s">
        <v>150</v>
      </c>
      <c r="D666" s="89" t="s">
        <v>40</v>
      </c>
      <c r="E666" s="93" t="s">
        <v>880</v>
      </c>
      <c r="F666" s="94"/>
      <c r="G666" s="99">
        <v>2159832000</v>
      </c>
      <c r="H666" s="165">
        <v>2159832000</v>
      </c>
      <c r="I666" s="165">
        <v>2159832000</v>
      </c>
      <c r="J666" s="165">
        <v>2159832000</v>
      </c>
      <c r="K666" s="165">
        <v>2159832000</v>
      </c>
      <c r="L666" s="107">
        <v>2159832000</v>
      </c>
    </row>
    <row r="667" spans="1:12" ht="23.25" customHeight="1" x14ac:dyDescent="0.25">
      <c r="A667" s="205" t="s">
        <v>80</v>
      </c>
      <c r="B667" s="206"/>
      <c r="C667" s="89" t="s">
        <v>150</v>
      </c>
      <c r="D667" s="89" t="s">
        <v>40</v>
      </c>
      <c r="E667" s="93" t="s">
        <v>880</v>
      </c>
      <c r="F667" s="93" t="s">
        <v>61</v>
      </c>
      <c r="G667" s="99">
        <v>2159832000</v>
      </c>
      <c r="H667" s="165">
        <v>2159832000</v>
      </c>
      <c r="I667" s="165">
        <v>2159832000</v>
      </c>
      <c r="J667" s="165">
        <v>2159832000</v>
      </c>
      <c r="K667" s="165">
        <v>2159832000</v>
      </c>
      <c r="L667" s="107">
        <v>2159832000</v>
      </c>
    </row>
    <row r="668" spans="1:12" ht="15" customHeight="1" x14ac:dyDescent="0.25">
      <c r="A668" s="205" t="s">
        <v>107</v>
      </c>
      <c r="B668" s="206"/>
      <c r="C668" s="89" t="s">
        <v>150</v>
      </c>
      <c r="D668" s="89" t="s">
        <v>40</v>
      </c>
      <c r="E668" s="93" t="s">
        <v>880</v>
      </c>
      <c r="F668" s="93" t="s">
        <v>64</v>
      </c>
      <c r="G668" s="99">
        <v>2159832000</v>
      </c>
      <c r="H668" s="165">
        <v>2159832000</v>
      </c>
      <c r="I668" s="165">
        <v>2159832000</v>
      </c>
      <c r="J668" s="165">
        <v>2159832000</v>
      </c>
      <c r="K668" s="165">
        <v>2159832000</v>
      </c>
      <c r="L668" s="107">
        <v>2159832000</v>
      </c>
    </row>
    <row r="669" spans="1:12" ht="169.5" customHeight="1" x14ac:dyDescent="0.25">
      <c r="A669" s="205" t="s">
        <v>881</v>
      </c>
      <c r="B669" s="206"/>
      <c r="C669" s="89" t="s">
        <v>150</v>
      </c>
      <c r="D669" s="89" t="s">
        <v>40</v>
      </c>
      <c r="E669" s="93" t="s">
        <v>882</v>
      </c>
      <c r="F669" s="94"/>
      <c r="G669" s="99">
        <v>78929000</v>
      </c>
      <c r="H669" s="165">
        <v>78929000</v>
      </c>
      <c r="I669" s="165">
        <v>78929000</v>
      </c>
      <c r="J669" s="165">
        <v>78929000</v>
      </c>
      <c r="K669" s="165">
        <v>78929000</v>
      </c>
      <c r="L669" s="107">
        <v>78929000</v>
      </c>
    </row>
    <row r="670" spans="1:12" ht="23.25" customHeight="1" x14ac:dyDescent="0.25">
      <c r="A670" s="205" t="s">
        <v>80</v>
      </c>
      <c r="B670" s="206"/>
      <c r="C670" s="89" t="s">
        <v>150</v>
      </c>
      <c r="D670" s="89" t="s">
        <v>40</v>
      </c>
      <c r="E670" s="93" t="s">
        <v>882</v>
      </c>
      <c r="F670" s="93" t="s">
        <v>61</v>
      </c>
      <c r="G670" s="99">
        <v>78929000</v>
      </c>
      <c r="H670" s="165">
        <v>78929000</v>
      </c>
      <c r="I670" s="165">
        <v>78929000</v>
      </c>
      <c r="J670" s="165">
        <v>78929000</v>
      </c>
      <c r="K670" s="165">
        <v>78929000</v>
      </c>
      <c r="L670" s="107">
        <v>78929000</v>
      </c>
    </row>
    <row r="671" spans="1:12" ht="45.75" customHeight="1" x14ac:dyDescent="0.25">
      <c r="A671" s="205" t="s">
        <v>186</v>
      </c>
      <c r="B671" s="206"/>
      <c r="C671" s="89" t="s">
        <v>150</v>
      </c>
      <c r="D671" s="89" t="s">
        <v>40</v>
      </c>
      <c r="E671" s="93" t="s">
        <v>882</v>
      </c>
      <c r="F671" s="93" t="s">
        <v>185</v>
      </c>
      <c r="G671" s="99">
        <v>78929000</v>
      </c>
      <c r="H671" s="165">
        <v>78929000</v>
      </c>
      <c r="I671" s="165">
        <v>78929000</v>
      </c>
      <c r="J671" s="165">
        <v>78929000</v>
      </c>
      <c r="K671" s="165">
        <v>78929000</v>
      </c>
      <c r="L671" s="107">
        <v>78929000</v>
      </c>
    </row>
    <row r="672" spans="1:12" ht="57" customHeight="1" x14ac:dyDescent="0.25">
      <c r="A672" s="205" t="s">
        <v>192</v>
      </c>
      <c r="B672" s="206"/>
      <c r="C672" s="89" t="s">
        <v>150</v>
      </c>
      <c r="D672" s="89" t="s">
        <v>40</v>
      </c>
      <c r="E672" s="93" t="s">
        <v>165</v>
      </c>
      <c r="F672" s="94"/>
      <c r="G672" s="99">
        <v>37089000</v>
      </c>
      <c r="H672" s="165">
        <v>0</v>
      </c>
      <c r="I672" s="165">
        <v>37089000</v>
      </c>
      <c r="J672" s="165">
        <v>0</v>
      </c>
      <c r="K672" s="165">
        <v>37089000</v>
      </c>
      <c r="L672" s="107">
        <v>0</v>
      </c>
    </row>
    <row r="673" spans="1:12" ht="34.5" customHeight="1" x14ac:dyDescent="0.25">
      <c r="A673" s="205" t="s">
        <v>608</v>
      </c>
      <c r="B673" s="206"/>
      <c r="C673" s="89" t="s">
        <v>150</v>
      </c>
      <c r="D673" s="89" t="s">
        <v>40</v>
      </c>
      <c r="E673" s="93" t="s">
        <v>609</v>
      </c>
      <c r="F673" s="94"/>
      <c r="G673" s="99">
        <v>5850000</v>
      </c>
      <c r="H673" s="165">
        <v>0</v>
      </c>
      <c r="I673" s="165">
        <v>5850000</v>
      </c>
      <c r="J673" s="165">
        <v>0</v>
      </c>
      <c r="K673" s="165">
        <v>5850000</v>
      </c>
      <c r="L673" s="107">
        <v>0</v>
      </c>
    </row>
    <row r="674" spans="1:12" ht="23.25" customHeight="1" x14ac:dyDescent="0.25">
      <c r="A674" s="205" t="s">
        <v>80</v>
      </c>
      <c r="B674" s="206"/>
      <c r="C674" s="89" t="s">
        <v>150</v>
      </c>
      <c r="D674" s="89" t="s">
        <v>40</v>
      </c>
      <c r="E674" s="93" t="s">
        <v>609</v>
      </c>
      <c r="F674" s="93" t="s">
        <v>61</v>
      </c>
      <c r="G674" s="99">
        <v>5850000</v>
      </c>
      <c r="H674" s="165">
        <v>0</v>
      </c>
      <c r="I674" s="165">
        <v>5850000</v>
      </c>
      <c r="J674" s="165">
        <v>0</v>
      </c>
      <c r="K674" s="165">
        <v>5850000</v>
      </c>
      <c r="L674" s="107">
        <v>0</v>
      </c>
    </row>
    <row r="675" spans="1:12" ht="15" customHeight="1" x14ac:dyDescent="0.25">
      <c r="A675" s="205" t="s">
        <v>107</v>
      </c>
      <c r="B675" s="206"/>
      <c r="C675" s="89" t="s">
        <v>150</v>
      </c>
      <c r="D675" s="89" t="s">
        <v>40</v>
      </c>
      <c r="E675" s="93" t="s">
        <v>609</v>
      </c>
      <c r="F675" s="93" t="s">
        <v>64</v>
      </c>
      <c r="G675" s="99">
        <v>5850000</v>
      </c>
      <c r="H675" s="165">
        <v>0</v>
      </c>
      <c r="I675" s="165">
        <v>5850000</v>
      </c>
      <c r="J675" s="165">
        <v>0</v>
      </c>
      <c r="K675" s="165">
        <v>5850000</v>
      </c>
      <c r="L675" s="107">
        <v>0</v>
      </c>
    </row>
    <row r="676" spans="1:12" ht="34.5" customHeight="1" x14ac:dyDescent="0.25">
      <c r="A676" s="205" t="s">
        <v>198</v>
      </c>
      <c r="B676" s="206"/>
      <c r="C676" s="89" t="s">
        <v>150</v>
      </c>
      <c r="D676" s="89" t="s">
        <v>40</v>
      </c>
      <c r="E676" s="93" t="s">
        <v>197</v>
      </c>
      <c r="F676" s="94"/>
      <c r="G676" s="99">
        <v>31239000</v>
      </c>
      <c r="H676" s="165">
        <v>0</v>
      </c>
      <c r="I676" s="165">
        <v>31239000</v>
      </c>
      <c r="J676" s="165">
        <v>0</v>
      </c>
      <c r="K676" s="165">
        <v>31239000</v>
      </c>
      <c r="L676" s="107">
        <v>0</v>
      </c>
    </row>
    <row r="677" spans="1:12" ht="23.25" customHeight="1" x14ac:dyDescent="0.25">
      <c r="A677" s="205" t="s">
        <v>80</v>
      </c>
      <c r="B677" s="206"/>
      <c r="C677" s="89" t="s">
        <v>150</v>
      </c>
      <c r="D677" s="89" t="s">
        <v>40</v>
      </c>
      <c r="E677" s="93" t="s">
        <v>197</v>
      </c>
      <c r="F677" s="93" t="s">
        <v>61</v>
      </c>
      <c r="G677" s="99">
        <v>31239000</v>
      </c>
      <c r="H677" s="165">
        <v>0</v>
      </c>
      <c r="I677" s="165">
        <v>31239000</v>
      </c>
      <c r="J677" s="165">
        <v>0</v>
      </c>
      <c r="K677" s="165">
        <v>31239000</v>
      </c>
      <c r="L677" s="107">
        <v>0</v>
      </c>
    </row>
    <row r="678" spans="1:12" ht="15" customHeight="1" x14ac:dyDescent="0.25">
      <c r="A678" s="205" t="s">
        <v>107</v>
      </c>
      <c r="B678" s="206"/>
      <c r="C678" s="89" t="s">
        <v>150</v>
      </c>
      <c r="D678" s="89" t="s">
        <v>40</v>
      </c>
      <c r="E678" s="93" t="s">
        <v>197</v>
      </c>
      <c r="F678" s="93" t="s">
        <v>64</v>
      </c>
      <c r="G678" s="99">
        <v>31239000</v>
      </c>
      <c r="H678" s="165">
        <v>0</v>
      </c>
      <c r="I678" s="165">
        <v>31239000</v>
      </c>
      <c r="J678" s="165">
        <v>0</v>
      </c>
      <c r="K678" s="165">
        <v>31239000</v>
      </c>
      <c r="L678" s="107">
        <v>0</v>
      </c>
    </row>
    <row r="679" spans="1:12" ht="23.25" customHeight="1" x14ac:dyDescent="0.25">
      <c r="A679" s="205" t="s">
        <v>940</v>
      </c>
      <c r="B679" s="206"/>
      <c r="C679" s="89" t="s">
        <v>150</v>
      </c>
      <c r="D679" s="89" t="s">
        <v>40</v>
      </c>
      <c r="E679" s="93" t="s">
        <v>941</v>
      </c>
      <c r="F679" s="94"/>
      <c r="G679" s="99">
        <v>166634520</v>
      </c>
      <c r="H679" s="165">
        <v>0</v>
      </c>
      <c r="I679" s="165">
        <v>0</v>
      </c>
      <c r="J679" s="165">
        <v>0</v>
      </c>
      <c r="K679" s="165">
        <v>0</v>
      </c>
      <c r="L679" s="107">
        <v>0</v>
      </c>
    </row>
    <row r="680" spans="1:12" ht="45.75" customHeight="1" x14ac:dyDescent="0.25">
      <c r="A680" s="205" t="s">
        <v>942</v>
      </c>
      <c r="B680" s="206"/>
      <c r="C680" s="89" t="s">
        <v>150</v>
      </c>
      <c r="D680" s="89" t="s">
        <v>40</v>
      </c>
      <c r="E680" s="93" t="s">
        <v>943</v>
      </c>
      <c r="F680" s="94"/>
      <c r="G680" s="99">
        <v>152084350</v>
      </c>
      <c r="H680" s="165">
        <v>0</v>
      </c>
      <c r="I680" s="165">
        <v>0</v>
      </c>
      <c r="J680" s="165">
        <v>0</v>
      </c>
      <c r="K680" s="165">
        <v>0</v>
      </c>
      <c r="L680" s="107">
        <v>0</v>
      </c>
    </row>
    <row r="681" spans="1:12" ht="23.25" customHeight="1" x14ac:dyDescent="0.25">
      <c r="A681" s="205" t="s">
        <v>90</v>
      </c>
      <c r="B681" s="206"/>
      <c r="C681" s="89" t="s">
        <v>150</v>
      </c>
      <c r="D681" s="89" t="s">
        <v>40</v>
      </c>
      <c r="E681" s="93" t="s">
        <v>943</v>
      </c>
      <c r="F681" s="93" t="s">
        <v>89</v>
      </c>
      <c r="G681" s="99">
        <v>152084350</v>
      </c>
      <c r="H681" s="165">
        <v>0</v>
      </c>
      <c r="I681" s="165">
        <v>0</v>
      </c>
      <c r="J681" s="165">
        <v>0</v>
      </c>
      <c r="K681" s="165">
        <v>0</v>
      </c>
      <c r="L681" s="107">
        <v>0</v>
      </c>
    </row>
    <row r="682" spans="1:12" ht="23.25" customHeight="1" x14ac:dyDescent="0.25">
      <c r="A682" s="205" t="s">
        <v>88</v>
      </c>
      <c r="B682" s="206"/>
      <c r="C682" s="89" t="s">
        <v>150</v>
      </c>
      <c r="D682" s="89" t="s">
        <v>40</v>
      </c>
      <c r="E682" s="93" t="s">
        <v>943</v>
      </c>
      <c r="F682" s="93" t="s">
        <v>87</v>
      </c>
      <c r="G682" s="99">
        <v>152084350</v>
      </c>
      <c r="H682" s="165">
        <v>0</v>
      </c>
      <c r="I682" s="165">
        <v>0</v>
      </c>
      <c r="J682" s="165">
        <v>0</v>
      </c>
      <c r="K682" s="165">
        <v>0</v>
      </c>
      <c r="L682" s="107">
        <v>0</v>
      </c>
    </row>
    <row r="683" spans="1:12" ht="34.5" customHeight="1" x14ac:dyDescent="0.25">
      <c r="A683" s="205" t="s">
        <v>1099</v>
      </c>
      <c r="B683" s="206"/>
      <c r="C683" s="89" t="s">
        <v>150</v>
      </c>
      <c r="D683" s="89" t="s">
        <v>40</v>
      </c>
      <c r="E683" s="93" t="s">
        <v>1100</v>
      </c>
      <c r="F683" s="94"/>
      <c r="G683" s="99">
        <v>14550170</v>
      </c>
      <c r="H683" s="165">
        <v>0</v>
      </c>
      <c r="I683" s="165">
        <v>0</v>
      </c>
      <c r="J683" s="165">
        <v>0</v>
      </c>
      <c r="K683" s="165">
        <v>0</v>
      </c>
      <c r="L683" s="107">
        <v>0</v>
      </c>
    </row>
    <row r="684" spans="1:12" ht="23.25" customHeight="1" x14ac:dyDescent="0.25">
      <c r="A684" s="205" t="s">
        <v>90</v>
      </c>
      <c r="B684" s="206"/>
      <c r="C684" s="89" t="s">
        <v>150</v>
      </c>
      <c r="D684" s="89" t="s">
        <v>40</v>
      </c>
      <c r="E684" s="93" t="s">
        <v>1100</v>
      </c>
      <c r="F684" s="93" t="s">
        <v>89</v>
      </c>
      <c r="G684" s="99">
        <v>14550170</v>
      </c>
      <c r="H684" s="165">
        <v>0</v>
      </c>
      <c r="I684" s="165">
        <v>0</v>
      </c>
      <c r="J684" s="165">
        <v>0</v>
      </c>
      <c r="K684" s="165">
        <v>0</v>
      </c>
      <c r="L684" s="107">
        <v>0</v>
      </c>
    </row>
    <row r="685" spans="1:12" ht="23.25" customHeight="1" x14ac:dyDescent="0.25">
      <c r="A685" s="205" t="s">
        <v>88</v>
      </c>
      <c r="B685" s="206"/>
      <c r="C685" s="89" t="s">
        <v>150</v>
      </c>
      <c r="D685" s="89" t="s">
        <v>40</v>
      </c>
      <c r="E685" s="93" t="s">
        <v>1100</v>
      </c>
      <c r="F685" s="93" t="s">
        <v>87</v>
      </c>
      <c r="G685" s="99">
        <v>14550170</v>
      </c>
      <c r="H685" s="165">
        <v>0</v>
      </c>
      <c r="I685" s="165">
        <v>0</v>
      </c>
      <c r="J685" s="165">
        <v>0</v>
      </c>
      <c r="K685" s="165">
        <v>0</v>
      </c>
      <c r="L685" s="107">
        <v>0</v>
      </c>
    </row>
    <row r="686" spans="1:12" ht="15" customHeight="1" x14ac:dyDescent="0.25">
      <c r="A686" s="205" t="s">
        <v>196</v>
      </c>
      <c r="B686" s="206"/>
      <c r="C686" s="89" t="s">
        <v>150</v>
      </c>
      <c r="D686" s="89" t="s">
        <v>40</v>
      </c>
      <c r="E686" s="93" t="s">
        <v>195</v>
      </c>
      <c r="F686" s="94"/>
      <c r="G686" s="99">
        <v>25916000</v>
      </c>
      <c r="H686" s="165">
        <v>0</v>
      </c>
      <c r="I686" s="165">
        <v>25916000</v>
      </c>
      <c r="J686" s="165">
        <v>0</v>
      </c>
      <c r="K686" s="165">
        <v>25916000</v>
      </c>
      <c r="L686" s="107">
        <v>0</v>
      </c>
    </row>
    <row r="687" spans="1:12" ht="90.75" customHeight="1" x14ac:dyDescent="0.25">
      <c r="A687" s="205" t="s">
        <v>883</v>
      </c>
      <c r="B687" s="206"/>
      <c r="C687" s="89" t="s">
        <v>150</v>
      </c>
      <c r="D687" s="89" t="s">
        <v>40</v>
      </c>
      <c r="E687" s="93" t="s">
        <v>194</v>
      </c>
      <c r="F687" s="94"/>
      <c r="G687" s="99">
        <v>25916000</v>
      </c>
      <c r="H687" s="165">
        <v>0</v>
      </c>
      <c r="I687" s="165">
        <v>25916000</v>
      </c>
      <c r="J687" s="165">
        <v>0</v>
      </c>
      <c r="K687" s="165">
        <v>25916000</v>
      </c>
      <c r="L687" s="107">
        <v>0</v>
      </c>
    </row>
    <row r="688" spans="1:12" ht="23.25" customHeight="1" x14ac:dyDescent="0.25">
      <c r="A688" s="205" t="s">
        <v>80</v>
      </c>
      <c r="B688" s="206"/>
      <c r="C688" s="89" t="s">
        <v>150</v>
      </c>
      <c r="D688" s="89" t="s">
        <v>40</v>
      </c>
      <c r="E688" s="93" t="s">
        <v>194</v>
      </c>
      <c r="F688" s="93" t="s">
        <v>61</v>
      </c>
      <c r="G688" s="99">
        <v>25916000</v>
      </c>
      <c r="H688" s="165">
        <v>0</v>
      </c>
      <c r="I688" s="165">
        <v>25916000</v>
      </c>
      <c r="J688" s="165">
        <v>0</v>
      </c>
      <c r="K688" s="165">
        <v>25916000</v>
      </c>
      <c r="L688" s="107">
        <v>0</v>
      </c>
    </row>
    <row r="689" spans="1:12" ht="45.75" customHeight="1" x14ac:dyDescent="0.25">
      <c r="A689" s="205" t="s">
        <v>186</v>
      </c>
      <c r="B689" s="206"/>
      <c r="C689" s="89" t="s">
        <v>150</v>
      </c>
      <c r="D689" s="89" t="s">
        <v>40</v>
      </c>
      <c r="E689" s="93" t="s">
        <v>194</v>
      </c>
      <c r="F689" s="93" t="s">
        <v>185</v>
      </c>
      <c r="G689" s="99">
        <v>25916000</v>
      </c>
      <c r="H689" s="165">
        <v>0</v>
      </c>
      <c r="I689" s="165">
        <v>25916000</v>
      </c>
      <c r="J689" s="165">
        <v>0</v>
      </c>
      <c r="K689" s="165">
        <v>25916000</v>
      </c>
      <c r="L689" s="107">
        <v>0</v>
      </c>
    </row>
    <row r="690" spans="1:12" ht="23.25" customHeight="1" x14ac:dyDescent="0.25">
      <c r="A690" s="205" t="s">
        <v>246</v>
      </c>
      <c r="B690" s="206"/>
      <c r="C690" s="89" t="s">
        <v>150</v>
      </c>
      <c r="D690" s="89" t="s">
        <v>40</v>
      </c>
      <c r="E690" s="89" t="s">
        <v>245</v>
      </c>
      <c r="F690" s="89"/>
      <c r="G690" s="99">
        <v>1194414750</v>
      </c>
      <c r="H690" s="165">
        <v>0</v>
      </c>
      <c r="I690" s="165">
        <v>875108070</v>
      </c>
      <c r="J690" s="165">
        <v>0</v>
      </c>
      <c r="K690" s="165">
        <v>369872780</v>
      </c>
      <c r="L690" s="107">
        <v>0</v>
      </c>
    </row>
    <row r="691" spans="1:12" ht="23.25" customHeight="1" x14ac:dyDescent="0.25">
      <c r="A691" s="205" t="s">
        <v>295</v>
      </c>
      <c r="B691" s="206"/>
      <c r="C691" s="89" t="s">
        <v>150</v>
      </c>
      <c r="D691" s="89" t="s">
        <v>40</v>
      </c>
      <c r="E691" s="93" t="s">
        <v>294</v>
      </c>
      <c r="F691" s="93"/>
      <c r="G691" s="99">
        <v>1194414750</v>
      </c>
      <c r="H691" s="165">
        <v>0</v>
      </c>
      <c r="I691" s="165">
        <v>875108070</v>
      </c>
      <c r="J691" s="165">
        <v>0</v>
      </c>
      <c r="K691" s="165">
        <v>369872780</v>
      </c>
      <c r="L691" s="107">
        <v>0</v>
      </c>
    </row>
    <row r="692" spans="1:12" ht="23.25" customHeight="1" x14ac:dyDescent="0.25">
      <c r="A692" s="205" t="s">
        <v>299</v>
      </c>
      <c r="B692" s="206"/>
      <c r="C692" s="89" t="s">
        <v>150</v>
      </c>
      <c r="D692" s="89" t="s">
        <v>40</v>
      </c>
      <c r="E692" s="93" t="s">
        <v>298</v>
      </c>
      <c r="F692" s="94"/>
      <c r="G692" s="99">
        <v>1194414750</v>
      </c>
      <c r="H692" s="165">
        <v>0</v>
      </c>
      <c r="I692" s="165">
        <v>875108070</v>
      </c>
      <c r="J692" s="165">
        <v>0</v>
      </c>
      <c r="K692" s="165">
        <v>369872780</v>
      </c>
      <c r="L692" s="107">
        <v>0</v>
      </c>
    </row>
    <row r="693" spans="1:12" ht="23.25" customHeight="1" x14ac:dyDescent="0.25">
      <c r="A693" s="205" t="s">
        <v>297</v>
      </c>
      <c r="B693" s="206"/>
      <c r="C693" s="89" t="s">
        <v>150</v>
      </c>
      <c r="D693" s="89" t="s">
        <v>40</v>
      </c>
      <c r="E693" s="93" t="s">
        <v>296</v>
      </c>
      <c r="F693" s="94"/>
      <c r="G693" s="99">
        <v>405569720</v>
      </c>
      <c r="H693" s="165">
        <v>0</v>
      </c>
      <c r="I693" s="165">
        <v>875108070</v>
      </c>
      <c r="J693" s="165">
        <v>0</v>
      </c>
      <c r="K693" s="165">
        <v>369872780</v>
      </c>
      <c r="L693" s="107">
        <v>0</v>
      </c>
    </row>
    <row r="694" spans="1:12" ht="23.25" customHeight="1" x14ac:dyDescent="0.25">
      <c r="A694" s="205" t="s">
        <v>244</v>
      </c>
      <c r="B694" s="206"/>
      <c r="C694" s="89" t="s">
        <v>150</v>
      </c>
      <c r="D694" s="89" t="s">
        <v>40</v>
      </c>
      <c r="E694" s="93" t="s">
        <v>296</v>
      </c>
      <c r="F694" s="93" t="s">
        <v>243</v>
      </c>
      <c r="G694" s="99">
        <v>405569720</v>
      </c>
      <c r="H694" s="165">
        <v>0</v>
      </c>
      <c r="I694" s="165">
        <v>875108070</v>
      </c>
      <c r="J694" s="165">
        <v>0</v>
      </c>
      <c r="K694" s="165">
        <v>369872780</v>
      </c>
      <c r="L694" s="107">
        <v>0</v>
      </c>
    </row>
    <row r="695" spans="1:12" ht="15" customHeight="1" x14ac:dyDescent="0.25">
      <c r="A695" s="205" t="s">
        <v>242</v>
      </c>
      <c r="B695" s="206"/>
      <c r="C695" s="89" t="s">
        <v>150</v>
      </c>
      <c r="D695" s="89" t="s">
        <v>40</v>
      </c>
      <c r="E695" s="93" t="s">
        <v>296</v>
      </c>
      <c r="F695" s="93" t="s">
        <v>241</v>
      </c>
      <c r="G695" s="99">
        <v>405569720</v>
      </c>
      <c r="H695" s="165">
        <v>0</v>
      </c>
      <c r="I695" s="165">
        <v>875108070</v>
      </c>
      <c r="J695" s="165">
        <v>0</v>
      </c>
      <c r="K695" s="165">
        <v>369872780</v>
      </c>
      <c r="L695" s="107">
        <v>0</v>
      </c>
    </row>
    <row r="696" spans="1:12" ht="23.25" customHeight="1" x14ac:dyDescent="0.25">
      <c r="A696" s="205" t="s">
        <v>297</v>
      </c>
      <c r="B696" s="206"/>
      <c r="C696" s="89" t="s">
        <v>150</v>
      </c>
      <c r="D696" s="89" t="s">
        <v>40</v>
      </c>
      <c r="E696" s="93" t="s">
        <v>1012</v>
      </c>
      <c r="F696" s="94"/>
      <c r="G696" s="99">
        <v>39442250</v>
      </c>
      <c r="H696" s="165">
        <v>0</v>
      </c>
      <c r="I696" s="165">
        <v>0</v>
      </c>
      <c r="J696" s="165">
        <v>0</v>
      </c>
      <c r="K696" s="165">
        <v>0</v>
      </c>
      <c r="L696" s="107">
        <v>0</v>
      </c>
    </row>
    <row r="697" spans="1:12" ht="23.25" customHeight="1" x14ac:dyDescent="0.25">
      <c r="A697" s="205" t="s">
        <v>244</v>
      </c>
      <c r="B697" s="206"/>
      <c r="C697" s="89" t="s">
        <v>150</v>
      </c>
      <c r="D697" s="89" t="s">
        <v>40</v>
      </c>
      <c r="E697" s="93" t="s">
        <v>1012</v>
      </c>
      <c r="F697" s="93" t="s">
        <v>243</v>
      </c>
      <c r="G697" s="99">
        <v>39442250</v>
      </c>
      <c r="H697" s="165">
        <v>0</v>
      </c>
      <c r="I697" s="165">
        <v>0</v>
      </c>
      <c r="J697" s="165">
        <v>0</v>
      </c>
      <c r="K697" s="165">
        <v>0</v>
      </c>
      <c r="L697" s="107">
        <v>0</v>
      </c>
    </row>
    <row r="698" spans="1:12" ht="15" customHeight="1" x14ac:dyDescent="0.25">
      <c r="A698" s="205" t="s">
        <v>242</v>
      </c>
      <c r="B698" s="206"/>
      <c r="C698" s="89" t="s">
        <v>150</v>
      </c>
      <c r="D698" s="89" t="s">
        <v>40</v>
      </c>
      <c r="E698" s="93" t="s">
        <v>1012</v>
      </c>
      <c r="F698" s="93" t="s">
        <v>241</v>
      </c>
      <c r="G698" s="99">
        <v>39442250</v>
      </c>
      <c r="H698" s="165">
        <v>0</v>
      </c>
      <c r="I698" s="165">
        <v>0</v>
      </c>
      <c r="J698" s="165">
        <v>0</v>
      </c>
      <c r="K698" s="165">
        <v>0</v>
      </c>
      <c r="L698" s="107">
        <v>0</v>
      </c>
    </row>
    <row r="699" spans="1:12" ht="23.25" customHeight="1" x14ac:dyDescent="0.25">
      <c r="A699" s="205" t="s">
        <v>297</v>
      </c>
      <c r="B699" s="206"/>
      <c r="C699" s="89" t="s">
        <v>150</v>
      </c>
      <c r="D699" s="89" t="s">
        <v>40</v>
      </c>
      <c r="E699" s="93" t="s">
        <v>681</v>
      </c>
      <c r="F699" s="94"/>
      <c r="G699" s="99">
        <v>749402780</v>
      </c>
      <c r="H699" s="165">
        <v>0</v>
      </c>
      <c r="I699" s="165">
        <v>0</v>
      </c>
      <c r="J699" s="165">
        <v>0</v>
      </c>
      <c r="K699" s="165">
        <v>0</v>
      </c>
      <c r="L699" s="107">
        <v>0</v>
      </c>
    </row>
    <row r="700" spans="1:12" ht="23.25" customHeight="1" x14ac:dyDescent="0.25">
      <c r="A700" s="205" t="s">
        <v>244</v>
      </c>
      <c r="B700" s="206"/>
      <c r="C700" s="89" t="s">
        <v>150</v>
      </c>
      <c r="D700" s="89" t="s">
        <v>40</v>
      </c>
      <c r="E700" s="93" t="s">
        <v>681</v>
      </c>
      <c r="F700" s="93" t="s">
        <v>243</v>
      </c>
      <c r="G700" s="99">
        <v>749402780</v>
      </c>
      <c r="H700" s="165">
        <v>0</v>
      </c>
      <c r="I700" s="165">
        <v>0</v>
      </c>
      <c r="J700" s="165">
        <v>0</v>
      </c>
      <c r="K700" s="165">
        <v>0</v>
      </c>
      <c r="L700" s="107">
        <v>0</v>
      </c>
    </row>
    <row r="701" spans="1:12" ht="15" customHeight="1" x14ac:dyDescent="0.25">
      <c r="A701" s="205" t="s">
        <v>242</v>
      </c>
      <c r="B701" s="206"/>
      <c r="C701" s="89" t="s">
        <v>150</v>
      </c>
      <c r="D701" s="89" t="s">
        <v>40</v>
      </c>
      <c r="E701" s="93" t="s">
        <v>681</v>
      </c>
      <c r="F701" s="93" t="s">
        <v>241</v>
      </c>
      <c r="G701" s="99">
        <v>749402780</v>
      </c>
      <c r="H701" s="165">
        <v>0</v>
      </c>
      <c r="I701" s="165">
        <v>0</v>
      </c>
      <c r="J701" s="165">
        <v>0</v>
      </c>
      <c r="K701" s="165">
        <v>0</v>
      </c>
      <c r="L701" s="107">
        <v>0</v>
      </c>
    </row>
    <row r="702" spans="1:12" ht="15" customHeight="1" x14ac:dyDescent="0.25">
      <c r="A702" s="205" t="s">
        <v>193</v>
      </c>
      <c r="B702" s="206"/>
      <c r="C702" s="89" t="s">
        <v>150</v>
      </c>
      <c r="D702" s="89" t="s">
        <v>44</v>
      </c>
      <c r="E702" s="90"/>
      <c r="F702" s="90"/>
      <c r="G702" s="99">
        <v>11332385781</v>
      </c>
      <c r="H702" s="165">
        <v>3524558000</v>
      </c>
      <c r="I702" s="165">
        <v>4397402710</v>
      </c>
      <c r="J702" s="165">
        <v>3524558000</v>
      </c>
      <c r="K702" s="165">
        <v>4419901040</v>
      </c>
      <c r="L702" s="107">
        <v>3531698000</v>
      </c>
    </row>
    <row r="703" spans="1:12" ht="15" customHeight="1" x14ac:dyDescent="0.25">
      <c r="A703" s="205" t="s">
        <v>168</v>
      </c>
      <c r="B703" s="206"/>
      <c r="C703" s="89" t="s">
        <v>150</v>
      </c>
      <c r="D703" s="89" t="s">
        <v>44</v>
      </c>
      <c r="E703" s="89" t="s">
        <v>167</v>
      </c>
      <c r="F703" s="89"/>
      <c r="G703" s="99">
        <v>4544848280</v>
      </c>
      <c r="H703" s="165">
        <v>3524558000</v>
      </c>
      <c r="I703" s="165">
        <v>4397402710</v>
      </c>
      <c r="J703" s="165">
        <v>3524558000</v>
      </c>
      <c r="K703" s="165">
        <v>4419901040</v>
      </c>
      <c r="L703" s="107">
        <v>3531698000</v>
      </c>
    </row>
    <row r="704" spans="1:12" ht="15" customHeight="1" x14ac:dyDescent="0.25">
      <c r="A704" s="205" t="s">
        <v>189</v>
      </c>
      <c r="B704" s="206"/>
      <c r="C704" s="89" t="s">
        <v>150</v>
      </c>
      <c r="D704" s="89" t="s">
        <v>44</v>
      </c>
      <c r="E704" s="93" t="s">
        <v>166</v>
      </c>
      <c r="F704" s="93"/>
      <c r="G704" s="99">
        <v>4544848280</v>
      </c>
      <c r="H704" s="165">
        <v>3524558000</v>
      </c>
      <c r="I704" s="165">
        <v>4397402710</v>
      </c>
      <c r="J704" s="165">
        <v>3524558000</v>
      </c>
      <c r="K704" s="165">
        <v>4419901040</v>
      </c>
      <c r="L704" s="107">
        <v>3531698000</v>
      </c>
    </row>
    <row r="705" spans="1:12" ht="23.25" customHeight="1" x14ac:dyDescent="0.25">
      <c r="A705" s="205" t="s">
        <v>187</v>
      </c>
      <c r="B705" s="206"/>
      <c r="C705" s="89" t="s">
        <v>150</v>
      </c>
      <c r="D705" s="89" t="s">
        <v>44</v>
      </c>
      <c r="E705" s="93" t="s">
        <v>723</v>
      </c>
      <c r="F705" s="94"/>
      <c r="G705" s="99">
        <v>4172026000</v>
      </c>
      <c r="H705" s="165">
        <v>3524526000</v>
      </c>
      <c r="I705" s="165">
        <v>4157026000</v>
      </c>
      <c r="J705" s="165">
        <v>3524526000</v>
      </c>
      <c r="K705" s="165">
        <v>4164166000</v>
      </c>
      <c r="L705" s="107">
        <v>3531666000</v>
      </c>
    </row>
    <row r="706" spans="1:12" ht="34.5" customHeight="1" x14ac:dyDescent="0.25">
      <c r="A706" s="205" t="s">
        <v>979</v>
      </c>
      <c r="B706" s="206"/>
      <c r="C706" s="89" t="s">
        <v>150</v>
      </c>
      <c r="D706" s="89" t="s">
        <v>44</v>
      </c>
      <c r="E706" s="93" t="s">
        <v>980</v>
      </c>
      <c r="F706" s="94"/>
      <c r="G706" s="99">
        <v>15000000</v>
      </c>
      <c r="H706" s="165">
        <v>0</v>
      </c>
      <c r="I706" s="165">
        <v>0</v>
      </c>
      <c r="J706" s="165">
        <v>0</v>
      </c>
      <c r="K706" s="165">
        <v>0</v>
      </c>
      <c r="L706" s="107">
        <v>0</v>
      </c>
    </row>
    <row r="707" spans="1:12" ht="23.25" customHeight="1" x14ac:dyDescent="0.25">
      <c r="A707" s="205" t="s">
        <v>90</v>
      </c>
      <c r="B707" s="206"/>
      <c r="C707" s="89" t="s">
        <v>150</v>
      </c>
      <c r="D707" s="89" t="s">
        <v>44</v>
      </c>
      <c r="E707" s="93" t="s">
        <v>980</v>
      </c>
      <c r="F707" s="93" t="s">
        <v>89</v>
      </c>
      <c r="G707" s="99">
        <v>15000000</v>
      </c>
      <c r="H707" s="165">
        <v>0</v>
      </c>
      <c r="I707" s="165">
        <v>0</v>
      </c>
      <c r="J707" s="165">
        <v>0</v>
      </c>
      <c r="K707" s="165">
        <v>0</v>
      </c>
      <c r="L707" s="107">
        <v>0</v>
      </c>
    </row>
    <row r="708" spans="1:12" ht="23.25" customHeight="1" x14ac:dyDescent="0.25">
      <c r="A708" s="205" t="s">
        <v>88</v>
      </c>
      <c r="B708" s="206"/>
      <c r="C708" s="89" t="s">
        <v>150</v>
      </c>
      <c r="D708" s="89" t="s">
        <v>44</v>
      </c>
      <c r="E708" s="93" t="s">
        <v>980</v>
      </c>
      <c r="F708" s="93" t="s">
        <v>87</v>
      </c>
      <c r="G708" s="99">
        <v>15000000</v>
      </c>
      <c r="H708" s="165">
        <v>0</v>
      </c>
      <c r="I708" s="165">
        <v>0</v>
      </c>
      <c r="J708" s="165">
        <v>0</v>
      </c>
      <c r="K708" s="165">
        <v>0</v>
      </c>
      <c r="L708" s="107">
        <v>0</v>
      </c>
    </row>
    <row r="709" spans="1:12" ht="45.75" customHeight="1" x14ac:dyDescent="0.25">
      <c r="A709" s="205" t="s">
        <v>605</v>
      </c>
      <c r="B709" s="206"/>
      <c r="C709" s="89" t="s">
        <v>150</v>
      </c>
      <c r="D709" s="89" t="s">
        <v>44</v>
      </c>
      <c r="E709" s="93" t="s">
        <v>849</v>
      </c>
      <c r="F709" s="94"/>
      <c r="G709" s="99">
        <v>632500000</v>
      </c>
      <c r="H709" s="165">
        <v>0</v>
      </c>
      <c r="I709" s="165">
        <v>632500000</v>
      </c>
      <c r="J709" s="165">
        <v>0</v>
      </c>
      <c r="K709" s="165">
        <v>632500000</v>
      </c>
      <c r="L709" s="107">
        <v>0</v>
      </c>
    </row>
    <row r="710" spans="1:12" ht="23.25" customHeight="1" x14ac:dyDescent="0.25">
      <c r="A710" s="205" t="s">
        <v>90</v>
      </c>
      <c r="B710" s="206"/>
      <c r="C710" s="89" t="s">
        <v>150</v>
      </c>
      <c r="D710" s="89" t="s">
        <v>44</v>
      </c>
      <c r="E710" s="93" t="s">
        <v>849</v>
      </c>
      <c r="F710" s="93" t="s">
        <v>89</v>
      </c>
      <c r="G710" s="99">
        <v>113616500</v>
      </c>
      <c r="H710" s="165">
        <v>0</v>
      </c>
      <c r="I710" s="165">
        <v>113616500</v>
      </c>
      <c r="J710" s="165">
        <v>0</v>
      </c>
      <c r="K710" s="165">
        <v>113616500</v>
      </c>
      <c r="L710" s="107">
        <v>0</v>
      </c>
    </row>
    <row r="711" spans="1:12" ht="23.25" customHeight="1" x14ac:dyDescent="0.25">
      <c r="A711" s="205" t="s">
        <v>88</v>
      </c>
      <c r="B711" s="206"/>
      <c r="C711" s="89" t="s">
        <v>150</v>
      </c>
      <c r="D711" s="89" t="s">
        <v>44</v>
      </c>
      <c r="E711" s="93" t="s">
        <v>849</v>
      </c>
      <c r="F711" s="93" t="s">
        <v>87</v>
      </c>
      <c r="G711" s="99">
        <v>113616500</v>
      </c>
      <c r="H711" s="165">
        <v>0</v>
      </c>
      <c r="I711" s="165">
        <v>113616500</v>
      </c>
      <c r="J711" s="165">
        <v>0</v>
      </c>
      <c r="K711" s="165">
        <v>113616500</v>
      </c>
      <c r="L711" s="107">
        <v>0</v>
      </c>
    </row>
    <row r="712" spans="1:12" ht="23.25" customHeight="1" x14ac:dyDescent="0.25">
      <c r="A712" s="205" t="s">
        <v>80</v>
      </c>
      <c r="B712" s="206"/>
      <c r="C712" s="89" t="s">
        <v>150</v>
      </c>
      <c r="D712" s="89" t="s">
        <v>44</v>
      </c>
      <c r="E712" s="93" t="s">
        <v>849</v>
      </c>
      <c r="F712" s="93" t="s">
        <v>61</v>
      </c>
      <c r="G712" s="99">
        <v>518883500</v>
      </c>
      <c r="H712" s="165">
        <v>0</v>
      </c>
      <c r="I712" s="165">
        <v>518883500</v>
      </c>
      <c r="J712" s="165">
        <v>0</v>
      </c>
      <c r="K712" s="165">
        <v>518883500</v>
      </c>
      <c r="L712" s="107">
        <v>0</v>
      </c>
    </row>
    <row r="713" spans="1:12" ht="15" customHeight="1" x14ac:dyDescent="0.25">
      <c r="A713" s="205" t="s">
        <v>107</v>
      </c>
      <c r="B713" s="206"/>
      <c r="C713" s="89" t="s">
        <v>150</v>
      </c>
      <c r="D713" s="89" t="s">
        <v>44</v>
      </c>
      <c r="E713" s="93" t="s">
        <v>849</v>
      </c>
      <c r="F713" s="93" t="s">
        <v>64</v>
      </c>
      <c r="G713" s="99">
        <v>499036000</v>
      </c>
      <c r="H713" s="165">
        <v>0</v>
      </c>
      <c r="I713" s="165">
        <v>499036000</v>
      </c>
      <c r="J713" s="165">
        <v>0</v>
      </c>
      <c r="K713" s="165">
        <v>499036000</v>
      </c>
      <c r="L713" s="107">
        <v>0</v>
      </c>
    </row>
    <row r="714" spans="1:12" ht="15" customHeight="1" x14ac:dyDescent="0.25">
      <c r="A714" s="205" t="s">
        <v>79</v>
      </c>
      <c r="B714" s="206"/>
      <c r="C714" s="89" t="s">
        <v>150</v>
      </c>
      <c r="D714" s="89" t="s">
        <v>44</v>
      </c>
      <c r="E714" s="93" t="s">
        <v>849</v>
      </c>
      <c r="F714" s="93" t="s">
        <v>75</v>
      </c>
      <c r="G714" s="99">
        <v>19847500</v>
      </c>
      <c r="H714" s="165">
        <v>0</v>
      </c>
      <c r="I714" s="165">
        <v>19847500</v>
      </c>
      <c r="J714" s="165">
        <v>0</v>
      </c>
      <c r="K714" s="165">
        <v>19847500</v>
      </c>
      <c r="L714" s="107">
        <v>0</v>
      </c>
    </row>
    <row r="715" spans="1:12" ht="169.5" customHeight="1" x14ac:dyDescent="0.25">
      <c r="A715" s="205" t="s">
        <v>884</v>
      </c>
      <c r="B715" s="206"/>
      <c r="C715" s="89" t="s">
        <v>150</v>
      </c>
      <c r="D715" s="89" t="s">
        <v>44</v>
      </c>
      <c r="E715" s="93" t="s">
        <v>885</v>
      </c>
      <c r="F715" s="94"/>
      <c r="G715" s="99">
        <v>106368000</v>
      </c>
      <c r="H715" s="165">
        <v>106368000</v>
      </c>
      <c r="I715" s="165">
        <v>106368000</v>
      </c>
      <c r="J715" s="165">
        <v>106368000</v>
      </c>
      <c r="K715" s="165">
        <v>113508000</v>
      </c>
      <c r="L715" s="107">
        <v>113508000</v>
      </c>
    </row>
    <row r="716" spans="1:12" ht="23.25" customHeight="1" x14ac:dyDescent="0.25">
      <c r="A716" s="205" t="s">
        <v>80</v>
      </c>
      <c r="B716" s="206"/>
      <c r="C716" s="89" t="s">
        <v>150</v>
      </c>
      <c r="D716" s="89" t="s">
        <v>44</v>
      </c>
      <c r="E716" s="93" t="s">
        <v>885</v>
      </c>
      <c r="F716" s="93" t="s">
        <v>61</v>
      </c>
      <c r="G716" s="99">
        <v>106368000</v>
      </c>
      <c r="H716" s="165">
        <v>106368000</v>
      </c>
      <c r="I716" s="165">
        <v>106368000</v>
      </c>
      <c r="J716" s="165">
        <v>106368000</v>
      </c>
      <c r="K716" s="165">
        <v>113508000</v>
      </c>
      <c r="L716" s="107">
        <v>113508000</v>
      </c>
    </row>
    <row r="717" spans="1:12" ht="15" customHeight="1" x14ac:dyDescent="0.25">
      <c r="A717" s="205" t="s">
        <v>107</v>
      </c>
      <c r="B717" s="206"/>
      <c r="C717" s="89" t="s">
        <v>150</v>
      </c>
      <c r="D717" s="89" t="s">
        <v>44</v>
      </c>
      <c r="E717" s="93" t="s">
        <v>885</v>
      </c>
      <c r="F717" s="93" t="s">
        <v>64</v>
      </c>
      <c r="G717" s="99">
        <v>106368000</v>
      </c>
      <c r="H717" s="165">
        <v>106368000</v>
      </c>
      <c r="I717" s="165">
        <v>106368000</v>
      </c>
      <c r="J717" s="165">
        <v>106368000</v>
      </c>
      <c r="K717" s="165">
        <v>113508000</v>
      </c>
      <c r="L717" s="107">
        <v>113508000</v>
      </c>
    </row>
    <row r="718" spans="1:12" ht="135.75" customHeight="1" x14ac:dyDescent="0.25">
      <c r="A718" s="205" t="s">
        <v>879</v>
      </c>
      <c r="B718" s="206"/>
      <c r="C718" s="89" t="s">
        <v>150</v>
      </c>
      <c r="D718" s="89" t="s">
        <v>44</v>
      </c>
      <c r="E718" s="93" t="s">
        <v>880</v>
      </c>
      <c r="F718" s="94"/>
      <c r="G718" s="99">
        <v>3180751000</v>
      </c>
      <c r="H718" s="165">
        <v>3180751000</v>
      </c>
      <c r="I718" s="165">
        <v>3180751000</v>
      </c>
      <c r="J718" s="165">
        <v>3180751000</v>
      </c>
      <c r="K718" s="165">
        <v>3180751000</v>
      </c>
      <c r="L718" s="107">
        <v>3180751000</v>
      </c>
    </row>
    <row r="719" spans="1:12" ht="23.25" customHeight="1" x14ac:dyDescent="0.25">
      <c r="A719" s="205" t="s">
        <v>80</v>
      </c>
      <c r="B719" s="206"/>
      <c r="C719" s="89" t="s">
        <v>150</v>
      </c>
      <c r="D719" s="89" t="s">
        <v>44</v>
      </c>
      <c r="E719" s="93" t="s">
        <v>880</v>
      </c>
      <c r="F719" s="93" t="s">
        <v>61</v>
      </c>
      <c r="G719" s="99">
        <v>3180751000</v>
      </c>
      <c r="H719" s="165">
        <v>3180751000</v>
      </c>
      <c r="I719" s="165">
        <v>3180751000</v>
      </c>
      <c r="J719" s="165">
        <v>3180751000</v>
      </c>
      <c r="K719" s="165">
        <v>3180751000</v>
      </c>
      <c r="L719" s="107">
        <v>3180751000</v>
      </c>
    </row>
    <row r="720" spans="1:12" ht="15" customHeight="1" x14ac:dyDescent="0.25">
      <c r="A720" s="205" t="s">
        <v>107</v>
      </c>
      <c r="B720" s="206"/>
      <c r="C720" s="89" t="s">
        <v>150</v>
      </c>
      <c r="D720" s="89" t="s">
        <v>44</v>
      </c>
      <c r="E720" s="93" t="s">
        <v>880</v>
      </c>
      <c r="F720" s="93" t="s">
        <v>64</v>
      </c>
      <c r="G720" s="99">
        <v>3180751000</v>
      </c>
      <c r="H720" s="165">
        <v>3180751000</v>
      </c>
      <c r="I720" s="165">
        <v>3180751000</v>
      </c>
      <c r="J720" s="165">
        <v>3180751000</v>
      </c>
      <c r="K720" s="165">
        <v>3180751000</v>
      </c>
      <c r="L720" s="107">
        <v>3180751000</v>
      </c>
    </row>
    <row r="721" spans="1:12" ht="169.5" customHeight="1" x14ac:dyDescent="0.25">
      <c r="A721" s="205" t="s">
        <v>881</v>
      </c>
      <c r="B721" s="206"/>
      <c r="C721" s="89" t="s">
        <v>150</v>
      </c>
      <c r="D721" s="89" t="s">
        <v>44</v>
      </c>
      <c r="E721" s="93" t="s">
        <v>882</v>
      </c>
      <c r="F721" s="94"/>
      <c r="G721" s="99">
        <v>237407000</v>
      </c>
      <c r="H721" s="165">
        <v>237407000</v>
      </c>
      <c r="I721" s="165">
        <v>237407000</v>
      </c>
      <c r="J721" s="165">
        <v>237407000</v>
      </c>
      <c r="K721" s="165">
        <v>237407000</v>
      </c>
      <c r="L721" s="107">
        <v>237407000</v>
      </c>
    </row>
    <row r="722" spans="1:12" ht="23.25" customHeight="1" x14ac:dyDescent="0.25">
      <c r="A722" s="205" t="s">
        <v>80</v>
      </c>
      <c r="B722" s="206"/>
      <c r="C722" s="89" t="s">
        <v>150</v>
      </c>
      <c r="D722" s="89" t="s">
        <v>44</v>
      </c>
      <c r="E722" s="93" t="s">
        <v>882</v>
      </c>
      <c r="F722" s="93" t="s">
        <v>61</v>
      </c>
      <c r="G722" s="99">
        <v>237407000</v>
      </c>
      <c r="H722" s="165">
        <v>237407000</v>
      </c>
      <c r="I722" s="165">
        <v>237407000</v>
      </c>
      <c r="J722" s="165">
        <v>237407000</v>
      </c>
      <c r="K722" s="165">
        <v>237407000</v>
      </c>
      <c r="L722" s="107">
        <v>237407000</v>
      </c>
    </row>
    <row r="723" spans="1:12" ht="45.75" customHeight="1" x14ac:dyDescent="0.25">
      <c r="A723" s="205" t="s">
        <v>186</v>
      </c>
      <c r="B723" s="206"/>
      <c r="C723" s="89" t="s">
        <v>150</v>
      </c>
      <c r="D723" s="89" t="s">
        <v>44</v>
      </c>
      <c r="E723" s="93" t="s">
        <v>882</v>
      </c>
      <c r="F723" s="93" t="s">
        <v>185</v>
      </c>
      <c r="G723" s="99">
        <v>237407000</v>
      </c>
      <c r="H723" s="165">
        <v>237407000</v>
      </c>
      <c r="I723" s="165">
        <v>237407000</v>
      </c>
      <c r="J723" s="165">
        <v>237407000</v>
      </c>
      <c r="K723" s="165">
        <v>237407000</v>
      </c>
      <c r="L723" s="107">
        <v>237407000</v>
      </c>
    </row>
    <row r="724" spans="1:12" ht="57" customHeight="1" x14ac:dyDescent="0.25">
      <c r="A724" s="205" t="s">
        <v>192</v>
      </c>
      <c r="B724" s="206"/>
      <c r="C724" s="89" t="s">
        <v>150</v>
      </c>
      <c r="D724" s="89" t="s">
        <v>44</v>
      </c>
      <c r="E724" s="93" t="s">
        <v>165</v>
      </c>
      <c r="F724" s="94"/>
      <c r="G724" s="99">
        <v>360731660</v>
      </c>
      <c r="H724" s="165">
        <v>32000</v>
      </c>
      <c r="I724" s="165">
        <v>237323220</v>
      </c>
      <c r="J724" s="165">
        <v>32000</v>
      </c>
      <c r="K724" s="165">
        <v>252681550</v>
      </c>
      <c r="L724" s="107">
        <v>32000</v>
      </c>
    </row>
    <row r="725" spans="1:12" ht="34.5" customHeight="1" x14ac:dyDescent="0.25">
      <c r="A725" s="205" t="s">
        <v>886</v>
      </c>
      <c r="B725" s="206"/>
      <c r="C725" s="89" t="s">
        <v>150</v>
      </c>
      <c r="D725" s="89" t="s">
        <v>44</v>
      </c>
      <c r="E725" s="93" t="s">
        <v>887</v>
      </c>
      <c r="F725" s="94"/>
      <c r="G725" s="99">
        <v>32000</v>
      </c>
      <c r="H725" s="165">
        <v>32000</v>
      </c>
      <c r="I725" s="165">
        <v>32000</v>
      </c>
      <c r="J725" s="165">
        <v>32000</v>
      </c>
      <c r="K725" s="165">
        <v>32000</v>
      </c>
      <c r="L725" s="107">
        <v>32000</v>
      </c>
    </row>
    <row r="726" spans="1:12" ht="23.25" customHeight="1" x14ac:dyDescent="0.25">
      <c r="A726" s="205" t="s">
        <v>80</v>
      </c>
      <c r="B726" s="206"/>
      <c r="C726" s="89" t="s">
        <v>150</v>
      </c>
      <c r="D726" s="89" t="s">
        <v>44</v>
      </c>
      <c r="E726" s="93" t="s">
        <v>887</v>
      </c>
      <c r="F726" s="93" t="s">
        <v>61</v>
      </c>
      <c r="G726" s="99">
        <v>32000</v>
      </c>
      <c r="H726" s="165">
        <v>32000</v>
      </c>
      <c r="I726" s="165">
        <v>32000</v>
      </c>
      <c r="J726" s="165">
        <v>32000</v>
      </c>
      <c r="K726" s="165">
        <v>32000</v>
      </c>
      <c r="L726" s="107">
        <v>32000</v>
      </c>
    </row>
    <row r="727" spans="1:12" ht="15" customHeight="1" x14ac:dyDescent="0.25">
      <c r="A727" s="205" t="s">
        <v>107</v>
      </c>
      <c r="B727" s="206"/>
      <c r="C727" s="89" t="s">
        <v>150</v>
      </c>
      <c r="D727" s="89" t="s">
        <v>44</v>
      </c>
      <c r="E727" s="93" t="s">
        <v>887</v>
      </c>
      <c r="F727" s="93" t="s">
        <v>64</v>
      </c>
      <c r="G727" s="99">
        <v>32000</v>
      </c>
      <c r="H727" s="165">
        <v>32000</v>
      </c>
      <c r="I727" s="165">
        <v>32000</v>
      </c>
      <c r="J727" s="165">
        <v>32000</v>
      </c>
      <c r="K727" s="165">
        <v>32000</v>
      </c>
      <c r="L727" s="107">
        <v>32000</v>
      </c>
    </row>
    <row r="728" spans="1:12" ht="34.5" customHeight="1" x14ac:dyDescent="0.25">
      <c r="A728" s="205" t="s">
        <v>888</v>
      </c>
      <c r="B728" s="206"/>
      <c r="C728" s="89" t="s">
        <v>150</v>
      </c>
      <c r="D728" s="89" t="s">
        <v>44</v>
      </c>
      <c r="E728" s="93" t="s">
        <v>889</v>
      </c>
      <c r="F728" s="94"/>
      <c r="G728" s="99">
        <v>215137660</v>
      </c>
      <c r="H728" s="165">
        <v>0</v>
      </c>
      <c r="I728" s="165">
        <v>237291220</v>
      </c>
      <c r="J728" s="165">
        <v>0</v>
      </c>
      <c r="K728" s="165">
        <v>252649550</v>
      </c>
      <c r="L728" s="107">
        <v>0</v>
      </c>
    </row>
    <row r="729" spans="1:12" ht="23.25" customHeight="1" x14ac:dyDescent="0.25">
      <c r="A729" s="205" t="s">
        <v>90</v>
      </c>
      <c r="B729" s="206"/>
      <c r="C729" s="89" t="s">
        <v>150</v>
      </c>
      <c r="D729" s="89" t="s">
        <v>44</v>
      </c>
      <c r="E729" s="93" t="s">
        <v>889</v>
      </c>
      <c r="F729" s="93" t="s">
        <v>89</v>
      </c>
      <c r="G729" s="99">
        <v>215137660</v>
      </c>
      <c r="H729" s="165">
        <v>0</v>
      </c>
      <c r="I729" s="165">
        <v>237291220</v>
      </c>
      <c r="J729" s="165">
        <v>0</v>
      </c>
      <c r="K729" s="165">
        <v>252649550</v>
      </c>
      <c r="L729" s="107">
        <v>0</v>
      </c>
    </row>
    <row r="730" spans="1:12" ht="23.25" customHeight="1" x14ac:dyDescent="0.25">
      <c r="A730" s="205" t="s">
        <v>88</v>
      </c>
      <c r="B730" s="206"/>
      <c r="C730" s="89" t="s">
        <v>150</v>
      </c>
      <c r="D730" s="89" t="s">
        <v>44</v>
      </c>
      <c r="E730" s="93" t="s">
        <v>889</v>
      </c>
      <c r="F730" s="93" t="s">
        <v>87</v>
      </c>
      <c r="G730" s="99">
        <v>215137660</v>
      </c>
      <c r="H730" s="165">
        <v>0</v>
      </c>
      <c r="I730" s="165">
        <v>237291220</v>
      </c>
      <c r="J730" s="165">
        <v>0</v>
      </c>
      <c r="K730" s="165">
        <v>252649550</v>
      </c>
      <c r="L730" s="107">
        <v>0</v>
      </c>
    </row>
    <row r="731" spans="1:12" ht="45.75" customHeight="1" x14ac:dyDescent="0.25">
      <c r="A731" s="205" t="s">
        <v>890</v>
      </c>
      <c r="B731" s="206"/>
      <c r="C731" s="89" t="s">
        <v>150</v>
      </c>
      <c r="D731" s="89" t="s">
        <v>44</v>
      </c>
      <c r="E731" s="93" t="s">
        <v>891</v>
      </c>
      <c r="F731" s="94"/>
      <c r="G731" s="99">
        <v>145562000</v>
      </c>
      <c r="H731" s="165">
        <v>0</v>
      </c>
      <c r="I731" s="165">
        <v>0</v>
      </c>
      <c r="J731" s="165">
        <v>0</v>
      </c>
      <c r="K731" s="165">
        <v>0</v>
      </c>
      <c r="L731" s="107">
        <v>0</v>
      </c>
    </row>
    <row r="732" spans="1:12" ht="23.25" customHeight="1" x14ac:dyDescent="0.25">
      <c r="A732" s="205" t="s">
        <v>90</v>
      </c>
      <c r="B732" s="206"/>
      <c r="C732" s="89" t="s">
        <v>150</v>
      </c>
      <c r="D732" s="89" t="s">
        <v>44</v>
      </c>
      <c r="E732" s="93" t="s">
        <v>891</v>
      </c>
      <c r="F732" s="93" t="s">
        <v>89</v>
      </c>
      <c r="G732" s="99">
        <v>145562000</v>
      </c>
      <c r="H732" s="165">
        <v>0</v>
      </c>
      <c r="I732" s="165">
        <v>0</v>
      </c>
      <c r="J732" s="165">
        <v>0</v>
      </c>
      <c r="K732" s="165">
        <v>0</v>
      </c>
      <c r="L732" s="107">
        <v>0</v>
      </c>
    </row>
    <row r="733" spans="1:12" ht="23.25" customHeight="1" x14ac:dyDescent="0.25">
      <c r="A733" s="205" t="s">
        <v>88</v>
      </c>
      <c r="B733" s="206"/>
      <c r="C733" s="89" t="s">
        <v>150</v>
      </c>
      <c r="D733" s="89" t="s">
        <v>44</v>
      </c>
      <c r="E733" s="93" t="s">
        <v>891</v>
      </c>
      <c r="F733" s="93" t="s">
        <v>87</v>
      </c>
      <c r="G733" s="99">
        <v>145562000</v>
      </c>
      <c r="H733" s="165">
        <v>0</v>
      </c>
      <c r="I733" s="165">
        <v>0</v>
      </c>
      <c r="J733" s="165">
        <v>0</v>
      </c>
      <c r="K733" s="165">
        <v>0</v>
      </c>
      <c r="L733" s="107">
        <v>0</v>
      </c>
    </row>
    <row r="734" spans="1:12" ht="34.5" customHeight="1" x14ac:dyDescent="0.25">
      <c r="A734" s="205" t="s">
        <v>892</v>
      </c>
      <c r="B734" s="206"/>
      <c r="C734" s="89" t="s">
        <v>150</v>
      </c>
      <c r="D734" s="89" t="s">
        <v>44</v>
      </c>
      <c r="E734" s="93" t="s">
        <v>893</v>
      </c>
      <c r="F734" s="94"/>
      <c r="G734" s="99">
        <v>3053490</v>
      </c>
      <c r="H734" s="165">
        <v>0</v>
      </c>
      <c r="I734" s="165">
        <v>3053490</v>
      </c>
      <c r="J734" s="165">
        <v>0</v>
      </c>
      <c r="K734" s="165">
        <v>3053490</v>
      </c>
      <c r="L734" s="107">
        <v>0</v>
      </c>
    </row>
    <row r="735" spans="1:12" ht="79.5" customHeight="1" x14ac:dyDescent="0.25">
      <c r="A735" s="205" t="s">
        <v>894</v>
      </c>
      <c r="B735" s="206"/>
      <c r="C735" s="89" t="s">
        <v>150</v>
      </c>
      <c r="D735" s="89" t="s">
        <v>44</v>
      </c>
      <c r="E735" s="93" t="s">
        <v>895</v>
      </c>
      <c r="F735" s="94"/>
      <c r="G735" s="99">
        <v>3053490</v>
      </c>
      <c r="H735" s="165">
        <v>0</v>
      </c>
      <c r="I735" s="165">
        <v>3053490</v>
      </c>
      <c r="J735" s="165">
        <v>0</v>
      </c>
      <c r="K735" s="165">
        <v>3053490</v>
      </c>
      <c r="L735" s="107">
        <v>0</v>
      </c>
    </row>
    <row r="736" spans="1:12" ht="23.25" customHeight="1" x14ac:dyDescent="0.25">
      <c r="A736" s="205" t="s">
        <v>90</v>
      </c>
      <c r="B736" s="206"/>
      <c r="C736" s="89" t="s">
        <v>150</v>
      </c>
      <c r="D736" s="89" t="s">
        <v>44</v>
      </c>
      <c r="E736" s="93" t="s">
        <v>895</v>
      </c>
      <c r="F736" s="93" t="s">
        <v>89</v>
      </c>
      <c r="G736" s="99">
        <v>3053490</v>
      </c>
      <c r="H736" s="165">
        <v>0</v>
      </c>
      <c r="I736" s="165">
        <v>3053490</v>
      </c>
      <c r="J736" s="165">
        <v>0</v>
      </c>
      <c r="K736" s="165">
        <v>3053490</v>
      </c>
      <c r="L736" s="107">
        <v>0</v>
      </c>
    </row>
    <row r="737" spans="1:12" ht="23.25" customHeight="1" x14ac:dyDescent="0.25">
      <c r="A737" s="205" t="s">
        <v>88</v>
      </c>
      <c r="B737" s="206"/>
      <c r="C737" s="89" t="s">
        <v>150</v>
      </c>
      <c r="D737" s="89" t="s">
        <v>44</v>
      </c>
      <c r="E737" s="93" t="s">
        <v>895</v>
      </c>
      <c r="F737" s="93" t="s">
        <v>87</v>
      </c>
      <c r="G737" s="99">
        <v>3053490</v>
      </c>
      <c r="H737" s="165">
        <v>0</v>
      </c>
      <c r="I737" s="165">
        <v>3053490</v>
      </c>
      <c r="J737" s="165">
        <v>0</v>
      </c>
      <c r="K737" s="165">
        <v>3053490</v>
      </c>
      <c r="L737" s="107">
        <v>0</v>
      </c>
    </row>
    <row r="738" spans="1:12" ht="15" customHeight="1" x14ac:dyDescent="0.25">
      <c r="A738" s="205" t="s">
        <v>191</v>
      </c>
      <c r="B738" s="206"/>
      <c r="C738" s="89" t="s">
        <v>150</v>
      </c>
      <c r="D738" s="89" t="s">
        <v>44</v>
      </c>
      <c r="E738" s="93" t="s">
        <v>896</v>
      </c>
      <c r="F738" s="94"/>
      <c r="G738" s="99">
        <v>9037130</v>
      </c>
      <c r="H738" s="165">
        <v>0</v>
      </c>
      <c r="I738" s="165">
        <v>0</v>
      </c>
      <c r="J738" s="165">
        <v>0</v>
      </c>
      <c r="K738" s="165">
        <v>0</v>
      </c>
      <c r="L738" s="107">
        <v>0</v>
      </c>
    </row>
    <row r="739" spans="1:12" ht="102" customHeight="1" x14ac:dyDescent="0.25">
      <c r="A739" s="205" t="s">
        <v>944</v>
      </c>
      <c r="B739" s="206"/>
      <c r="C739" s="89" t="s">
        <v>150</v>
      </c>
      <c r="D739" s="89" t="s">
        <v>44</v>
      </c>
      <c r="E739" s="93" t="s">
        <v>945</v>
      </c>
      <c r="F739" s="94"/>
      <c r="G739" s="99">
        <v>9037130</v>
      </c>
      <c r="H739" s="165">
        <v>0</v>
      </c>
      <c r="I739" s="165">
        <v>0</v>
      </c>
      <c r="J739" s="165">
        <v>0</v>
      </c>
      <c r="K739" s="165">
        <v>0</v>
      </c>
      <c r="L739" s="107">
        <v>0</v>
      </c>
    </row>
    <row r="740" spans="1:12" ht="23.25" customHeight="1" x14ac:dyDescent="0.25">
      <c r="A740" s="205" t="s">
        <v>90</v>
      </c>
      <c r="B740" s="206"/>
      <c r="C740" s="89" t="s">
        <v>150</v>
      </c>
      <c r="D740" s="89" t="s">
        <v>44</v>
      </c>
      <c r="E740" s="93" t="s">
        <v>945</v>
      </c>
      <c r="F740" s="93" t="s">
        <v>89</v>
      </c>
      <c r="G740" s="99">
        <v>9037130</v>
      </c>
      <c r="H740" s="165">
        <v>0</v>
      </c>
      <c r="I740" s="165">
        <v>0</v>
      </c>
      <c r="J740" s="165">
        <v>0</v>
      </c>
      <c r="K740" s="165">
        <v>0</v>
      </c>
      <c r="L740" s="107">
        <v>0</v>
      </c>
    </row>
    <row r="741" spans="1:12" ht="23.25" customHeight="1" x14ac:dyDescent="0.25">
      <c r="A741" s="205" t="s">
        <v>88</v>
      </c>
      <c r="B741" s="206"/>
      <c r="C741" s="89" t="s">
        <v>150</v>
      </c>
      <c r="D741" s="89" t="s">
        <v>44</v>
      </c>
      <c r="E741" s="93" t="s">
        <v>945</v>
      </c>
      <c r="F741" s="93" t="s">
        <v>87</v>
      </c>
      <c r="G741" s="99">
        <v>9037130</v>
      </c>
      <c r="H741" s="165">
        <v>0</v>
      </c>
      <c r="I741" s="165">
        <v>0</v>
      </c>
      <c r="J741" s="165">
        <v>0</v>
      </c>
      <c r="K741" s="165">
        <v>0</v>
      </c>
      <c r="L741" s="107">
        <v>0</v>
      </c>
    </row>
    <row r="742" spans="1:12" ht="23.25" customHeight="1" x14ac:dyDescent="0.25">
      <c r="A742" s="205" t="s">
        <v>246</v>
      </c>
      <c r="B742" s="206"/>
      <c r="C742" s="89" t="s">
        <v>150</v>
      </c>
      <c r="D742" s="89" t="s">
        <v>44</v>
      </c>
      <c r="E742" s="89" t="s">
        <v>245</v>
      </c>
      <c r="F742" s="89"/>
      <c r="G742" s="99">
        <v>6787537501</v>
      </c>
      <c r="H742" s="165">
        <v>0</v>
      </c>
      <c r="I742" s="165">
        <v>0</v>
      </c>
      <c r="J742" s="165">
        <v>0</v>
      </c>
      <c r="K742" s="165">
        <v>0</v>
      </c>
      <c r="L742" s="107">
        <v>0</v>
      </c>
    </row>
    <row r="743" spans="1:12" ht="23.25" customHeight="1" x14ac:dyDescent="0.25">
      <c r="A743" s="205" t="s">
        <v>295</v>
      </c>
      <c r="B743" s="206"/>
      <c r="C743" s="89" t="s">
        <v>150</v>
      </c>
      <c r="D743" s="89" t="s">
        <v>44</v>
      </c>
      <c r="E743" s="93" t="s">
        <v>294</v>
      </c>
      <c r="F743" s="93"/>
      <c r="G743" s="99">
        <v>6787537501</v>
      </c>
      <c r="H743" s="165">
        <v>0</v>
      </c>
      <c r="I743" s="165">
        <v>0</v>
      </c>
      <c r="J743" s="165">
        <v>0</v>
      </c>
      <c r="K743" s="165">
        <v>0</v>
      </c>
      <c r="L743" s="107">
        <v>0</v>
      </c>
    </row>
    <row r="744" spans="1:12" ht="23.25" customHeight="1" x14ac:dyDescent="0.25">
      <c r="A744" s="205" t="s">
        <v>293</v>
      </c>
      <c r="B744" s="206"/>
      <c r="C744" s="89" t="s">
        <v>150</v>
      </c>
      <c r="D744" s="89" t="s">
        <v>44</v>
      </c>
      <c r="E744" s="93" t="s">
        <v>292</v>
      </c>
      <c r="F744" s="94"/>
      <c r="G744" s="99">
        <v>3029012300</v>
      </c>
      <c r="H744" s="165">
        <v>0</v>
      </c>
      <c r="I744" s="165">
        <v>0</v>
      </c>
      <c r="J744" s="165">
        <v>0</v>
      </c>
      <c r="K744" s="165">
        <v>0</v>
      </c>
      <c r="L744" s="107">
        <v>0</v>
      </c>
    </row>
    <row r="745" spans="1:12" ht="15" customHeight="1" x14ac:dyDescent="0.25">
      <c r="A745" s="205" t="s">
        <v>287</v>
      </c>
      <c r="B745" s="206"/>
      <c r="C745" s="89" t="s">
        <v>150</v>
      </c>
      <c r="D745" s="89" t="s">
        <v>44</v>
      </c>
      <c r="E745" s="93" t="s">
        <v>621</v>
      </c>
      <c r="F745" s="94"/>
      <c r="G745" s="99">
        <v>3029012300</v>
      </c>
      <c r="H745" s="165">
        <v>0</v>
      </c>
      <c r="I745" s="165">
        <v>0</v>
      </c>
      <c r="J745" s="165">
        <v>0</v>
      </c>
      <c r="K745" s="165">
        <v>0</v>
      </c>
      <c r="L745" s="107">
        <v>0</v>
      </c>
    </row>
    <row r="746" spans="1:12" ht="23.25" customHeight="1" x14ac:dyDescent="0.25">
      <c r="A746" s="205" t="s">
        <v>244</v>
      </c>
      <c r="B746" s="206"/>
      <c r="C746" s="89" t="s">
        <v>150</v>
      </c>
      <c r="D746" s="89" t="s">
        <v>44</v>
      </c>
      <c r="E746" s="93" t="s">
        <v>621</v>
      </c>
      <c r="F746" s="93" t="s">
        <v>243</v>
      </c>
      <c r="G746" s="99">
        <v>3029012300</v>
      </c>
      <c r="H746" s="165">
        <v>0</v>
      </c>
      <c r="I746" s="165">
        <v>0</v>
      </c>
      <c r="J746" s="165">
        <v>0</v>
      </c>
      <c r="K746" s="165">
        <v>0</v>
      </c>
      <c r="L746" s="107">
        <v>0</v>
      </c>
    </row>
    <row r="747" spans="1:12" ht="15" customHeight="1" x14ac:dyDescent="0.25">
      <c r="A747" s="205" t="s">
        <v>242</v>
      </c>
      <c r="B747" s="206"/>
      <c r="C747" s="89" t="s">
        <v>150</v>
      </c>
      <c r="D747" s="89" t="s">
        <v>44</v>
      </c>
      <c r="E747" s="93" t="s">
        <v>621</v>
      </c>
      <c r="F747" s="93" t="s">
        <v>241</v>
      </c>
      <c r="G747" s="99">
        <v>3029012300</v>
      </c>
      <c r="H747" s="165">
        <v>0</v>
      </c>
      <c r="I747" s="165">
        <v>0</v>
      </c>
      <c r="J747" s="165">
        <v>0</v>
      </c>
      <c r="K747" s="165">
        <v>0</v>
      </c>
      <c r="L747" s="107">
        <v>0</v>
      </c>
    </row>
    <row r="748" spans="1:12" ht="15" customHeight="1" x14ac:dyDescent="0.25">
      <c r="A748" s="205" t="s">
        <v>191</v>
      </c>
      <c r="B748" s="206"/>
      <c r="C748" s="89" t="s">
        <v>150</v>
      </c>
      <c r="D748" s="89" t="s">
        <v>44</v>
      </c>
      <c r="E748" s="93" t="s">
        <v>291</v>
      </c>
      <c r="F748" s="94"/>
      <c r="G748" s="99">
        <v>3758525201</v>
      </c>
      <c r="H748" s="165">
        <v>0</v>
      </c>
      <c r="I748" s="165">
        <v>0</v>
      </c>
      <c r="J748" s="165">
        <v>0</v>
      </c>
      <c r="K748" s="165">
        <v>0</v>
      </c>
      <c r="L748" s="107">
        <v>0</v>
      </c>
    </row>
    <row r="749" spans="1:12" ht="34.5" customHeight="1" x14ac:dyDescent="0.25">
      <c r="A749" s="205" t="s">
        <v>290</v>
      </c>
      <c r="B749" s="206"/>
      <c r="C749" s="89" t="s">
        <v>150</v>
      </c>
      <c r="D749" s="89" t="s">
        <v>44</v>
      </c>
      <c r="E749" s="93" t="s">
        <v>606</v>
      </c>
      <c r="F749" s="94"/>
      <c r="G749" s="99">
        <v>815703826</v>
      </c>
      <c r="H749" s="165">
        <v>0</v>
      </c>
      <c r="I749" s="165">
        <v>0</v>
      </c>
      <c r="J749" s="165">
        <v>0</v>
      </c>
      <c r="K749" s="165">
        <v>0</v>
      </c>
      <c r="L749" s="107">
        <v>0</v>
      </c>
    </row>
    <row r="750" spans="1:12" ht="23.25" customHeight="1" x14ac:dyDescent="0.25">
      <c r="A750" s="205" t="s">
        <v>244</v>
      </c>
      <c r="B750" s="206"/>
      <c r="C750" s="89" t="s">
        <v>150</v>
      </c>
      <c r="D750" s="89" t="s">
        <v>44</v>
      </c>
      <c r="E750" s="93" t="s">
        <v>606</v>
      </c>
      <c r="F750" s="93" t="s">
        <v>243</v>
      </c>
      <c r="G750" s="99">
        <v>815703826</v>
      </c>
      <c r="H750" s="165">
        <v>0</v>
      </c>
      <c r="I750" s="165">
        <v>0</v>
      </c>
      <c r="J750" s="165">
        <v>0</v>
      </c>
      <c r="K750" s="165">
        <v>0</v>
      </c>
      <c r="L750" s="107">
        <v>0</v>
      </c>
    </row>
    <row r="751" spans="1:12" ht="15" customHeight="1" x14ac:dyDescent="0.25">
      <c r="A751" s="205" t="s">
        <v>242</v>
      </c>
      <c r="B751" s="206"/>
      <c r="C751" s="89" t="s">
        <v>150</v>
      </c>
      <c r="D751" s="89" t="s">
        <v>44</v>
      </c>
      <c r="E751" s="93" t="s">
        <v>606</v>
      </c>
      <c r="F751" s="93" t="s">
        <v>241</v>
      </c>
      <c r="G751" s="99">
        <v>815703826</v>
      </c>
      <c r="H751" s="165">
        <v>0</v>
      </c>
      <c r="I751" s="165">
        <v>0</v>
      </c>
      <c r="J751" s="165">
        <v>0</v>
      </c>
      <c r="K751" s="165">
        <v>0</v>
      </c>
      <c r="L751" s="107">
        <v>0</v>
      </c>
    </row>
    <row r="752" spans="1:12" ht="34.5" customHeight="1" x14ac:dyDescent="0.25">
      <c r="A752" s="205" t="s">
        <v>290</v>
      </c>
      <c r="B752" s="206"/>
      <c r="C752" s="89" t="s">
        <v>150</v>
      </c>
      <c r="D752" s="89" t="s">
        <v>44</v>
      </c>
      <c r="E752" s="93" t="s">
        <v>981</v>
      </c>
      <c r="F752" s="94"/>
      <c r="G752" s="99">
        <v>1142980044</v>
      </c>
      <c r="H752" s="165">
        <v>0</v>
      </c>
      <c r="I752" s="165">
        <v>0</v>
      </c>
      <c r="J752" s="165">
        <v>0</v>
      </c>
      <c r="K752" s="165">
        <v>0</v>
      </c>
      <c r="L752" s="107">
        <v>0</v>
      </c>
    </row>
    <row r="753" spans="1:12" ht="23.25" customHeight="1" x14ac:dyDescent="0.25">
      <c r="A753" s="205" t="s">
        <v>244</v>
      </c>
      <c r="B753" s="206"/>
      <c r="C753" s="89" t="s">
        <v>150</v>
      </c>
      <c r="D753" s="89" t="s">
        <v>44</v>
      </c>
      <c r="E753" s="93" t="s">
        <v>981</v>
      </c>
      <c r="F753" s="93" t="s">
        <v>243</v>
      </c>
      <c r="G753" s="99">
        <v>1142980044</v>
      </c>
      <c r="H753" s="165">
        <v>0</v>
      </c>
      <c r="I753" s="165">
        <v>0</v>
      </c>
      <c r="J753" s="165">
        <v>0</v>
      </c>
      <c r="K753" s="165">
        <v>0</v>
      </c>
      <c r="L753" s="107">
        <v>0</v>
      </c>
    </row>
    <row r="754" spans="1:12" ht="15" customHeight="1" x14ac:dyDescent="0.25">
      <c r="A754" s="205" t="s">
        <v>242</v>
      </c>
      <c r="B754" s="206"/>
      <c r="C754" s="89" t="s">
        <v>150</v>
      </c>
      <c r="D754" s="89" t="s">
        <v>44</v>
      </c>
      <c r="E754" s="93" t="s">
        <v>981</v>
      </c>
      <c r="F754" s="93" t="s">
        <v>241</v>
      </c>
      <c r="G754" s="99">
        <v>1142980044</v>
      </c>
      <c r="H754" s="165">
        <v>0</v>
      </c>
      <c r="I754" s="165">
        <v>0</v>
      </c>
      <c r="J754" s="165">
        <v>0</v>
      </c>
      <c r="K754" s="165">
        <v>0</v>
      </c>
      <c r="L754" s="107">
        <v>0</v>
      </c>
    </row>
    <row r="755" spans="1:12" ht="15" customHeight="1" x14ac:dyDescent="0.25">
      <c r="A755" s="205" t="s">
        <v>289</v>
      </c>
      <c r="B755" s="206"/>
      <c r="C755" s="89" t="s">
        <v>150</v>
      </c>
      <c r="D755" s="89" t="s">
        <v>44</v>
      </c>
      <c r="E755" s="93" t="s">
        <v>613</v>
      </c>
      <c r="F755" s="94"/>
      <c r="G755" s="99">
        <v>633727715</v>
      </c>
      <c r="H755" s="165">
        <v>0</v>
      </c>
      <c r="I755" s="165">
        <v>0</v>
      </c>
      <c r="J755" s="165">
        <v>0</v>
      </c>
      <c r="K755" s="165">
        <v>0</v>
      </c>
      <c r="L755" s="107">
        <v>0</v>
      </c>
    </row>
    <row r="756" spans="1:12" ht="23.25" customHeight="1" x14ac:dyDescent="0.25">
      <c r="A756" s="205" t="s">
        <v>244</v>
      </c>
      <c r="B756" s="206"/>
      <c r="C756" s="89" t="s">
        <v>150</v>
      </c>
      <c r="D756" s="89" t="s">
        <v>44</v>
      </c>
      <c r="E756" s="93" t="s">
        <v>613</v>
      </c>
      <c r="F756" s="93" t="s">
        <v>243</v>
      </c>
      <c r="G756" s="99">
        <v>633727715</v>
      </c>
      <c r="H756" s="165">
        <v>0</v>
      </c>
      <c r="I756" s="165">
        <v>0</v>
      </c>
      <c r="J756" s="165">
        <v>0</v>
      </c>
      <c r="K756" s="165">
        <v>0</v>
      </c>
      <c r="L756" s="107">
        <v>0</v>
      </c>
    </row>
    <row r="757" spans="1:12" ht="15" customHeight="1" x14ac:dyDescent="0.25">
      <c r="A757" s="205" t="s">
        <v>242</v>
      </c>
      <c r="B757" s="206"/>
      <c r="C757" s="89" t="s">
        <v>150</v>
      </c>
      <c r="D757" s="89" t="s">
        <v>44</v>
      </c>
      <c r="E757" s="93" t="s">
        <v>613</v>
      </c>
      <c r="F757" s="93" t="s">
        <v>241</v>
      </c>
      <c r="G757" s="99">
        <v>633727715</v>
      </c>
      <c r="H757" s="165">
        <v>0</v>
      </c>
      <c r="I757" s="165">
        <v>0</v>
      </c>
      <c r="J757" s="165">
        <v>0</v>
      </c>
      <c r="K757" s="165">
        <v>0</v>
      </c>
      <c r="L757" s="107">
        <v>0</v>
      </c>
    </row>
    <row r="758" spans="1:12" ht="15" customHeight="1" x14ac:dyDescent="0.25">
      <c r="A758" s="205" t="s">
        <v>289</v>
      </c>
      <c r="B758" s="206"/>
      <c r="C758" s="89" t="s">
        <v>150</v>
      </c>
      <c r="D758" s="89" t="s">
        <v>44</v>
      </c>
      <c r="E758" s="93" t="s">
        <v>288</v>
      </c>
      <c r="F758" s="94"/>
      <c r="G758" s="99">
        <v>1166113616</v>
      </c>
      <c r="H758" s="165">
        <v>0</v>
      </c>
      <c r="I758" s="165">
        <v>0</v>
      </c>
      <c r="J758" s="165">
        <v>0</v>
      </c>
      <c r="K758" s="165">
        <v>0</v>
      </c>
      <c r="L758" s="107">
        <v>0</v>
      </c>
    </row>
    <row r="759" spans="1:12" ht="23.25" customHeight="1" x14ac:dyDescent="0.25">
      <c r="A759" s="205" t="s">
        <v>244</v>
      </c>
      <c r="B759" s="206"/>
      <c r="C759" s="89" t="s">
        <v>150</v>
      </c>
      <c r="D759" s="89" t="s">
        <v>44</v>
      </c>
      <c r="E759" s="93" t="s">
        <v>288</v>
      </c>
      <c r="F759" s="93" t="s">
        <v>243</v>
      </c>
      <c r="G759" s="99">
        <v>1166113616</v>
      </c>
      <c r="H759" s="165">
        <v>0</v>
      </c>
      <c r="I759" s="165">
        <v>0</v>
      </c>
      <c r="J759" s="165">
        <v>0</v>
      </c>
      <c r="K759" s="165">
        <v>0</v>
      </c>
      <c r="L759" s="107">
        <v>0</v>
      </c>
    </row>
    <row r="760" spans="1:12" ht="15" customHeight="1" x14ac:dyDescent="0.25">
      <c r="A760" s="205" t="s">
        <v>242</v>
      </c>
      <c r="B760" s="206"/>
      <c r="C760" s="89" t="s">
        <v>150</v>
      </c>
      <c r="D760" s="89" t="s">
        <v>44</v>
      </c>
      <c r="E760" s="93" t="s">
        <v>288</v>
      </c>
      <c r="F760" s="93" t="s">
        <v>241</v>
      </c>
      <c r="G760" s="99">
        <v>1166113616</v>
      </c>
      <c r="H760" s="165">
        <v>0</v>
      </c>
      <c r="I760" s="165">
        <v>0</v>
      </c>
      <c r="J760" s="165">
        <v>0</v>
      </c>
      <c r="K760" s="165">
        <v>0</v>
      </c>
      <c r="L760" s="107">
        <v>0</v>
      </c>
    </row>
    <row r="761" spans="1:12" ht="15" customHeight="1" x14ac:dyDescent="0.25">
      <c r="A761" s="205" t="s">
        <v>190</v>
      </c>
      <c r="B761" s="206"/>
      <c r="C761" s="89" t="s">
        <v>150</v>
      </c>
      <c r="D761" s="89" t="s">
        <v>70</v>
      </c>
      <c r="E761" s="90"/>
      <c r="F761" s="90"/>
      <c r="G761" s="99">
        <v>520521900</v>
      </c>
      <c r="H761" s="165">
        <v>98514000</v>
      </c>
      <c r="I761" s="165">
        <v>516082900</v>
      </c>
      <c r="J761" s="165">
        <v>98514000</v>
      </c>
      <c r="K761" s="165">
        <v>516082900</v>
      </c>
      <c r="L761" s="107">
        <v>98514000</v>
      </c>
    </row>
    <row r="762" spans="1:12" ht="15" customHeight="1" x14ac:dyDescent="0.25">
      <c r="A762" s="205" t="s">
        <v>711</v>
      </c>
      <c r="B762" s="206"/>
      <c r="C762" s="89" t="s">
        <v>150</v>
      </c>
      <c r="D762" s="89" t="s">
        <v>70</v>
      </c>
      <c r="E762" s="89" t="s">
        <v>148</v>
      </c>
      <c r="F762" s="89"/>
      <c r="G762" s="99">
        <v>244499000</v>
      </c>
      <c r="H762" s="165">
        <v>0</v>
      </c>
      <c r="I762" s="165">
        <v>240060000</v>
      </c>
      <c r="J762" s="165">
        <v>0</v>
      </c>
      <c r="K762" s="165">
        <v>240060000</v>
      </c>
      <c r="L762" s="107">
        <v>0</v>
      </c>
    </row>
    <row r="763" spans="1:12" ht="15" customHeight="1" x14ac:dyDescent="0.25">
      <c r="A763" s="205" t="s">
        <v>909</v>
      </c>
      <c r="B763" s="206"/>
      <c r="C763" s="89" t="s">
        <v>150</v>
      </c>
      <c r="D763" s="89" t="s">
        <v>70</v>
      </c>
      <c r="E763" s="93" t="s">
        <v>910</v>
      </c>
      <c r="F763" s="93"/>
      <c r="G763" s="99">
        <v>244499000</v>
      </c>
      <c r="H763" s="165">
        <v>0</v>
      </c>
      <c r="I763" s="165">
        <v>240060000</v>
      </c>
      <c r="J763" s="165">
        <v>0</v>
      </c>
      <c r="K763" s="165">
        <v>240060000</v>
      </c>
      <c r="L763" s="107">
        <v>0</v>
      </c>
    </row>
    <row r="764" spans="1:12" ht="23.25" customHeight="1" x14ac:dyDescent="0.25">
      <c r="A764" s="205" t="s">
        <v>911</v>
      </c>
      <c r="B764" s="206"/>
      <c r="C764" s="89" t="s">
        <v>150</v>
      </c>
      <c r="D764" s="89" t="s">
        <v>70</v>
      </c>
      <c r="E764" s="93" t="s">
        <v>912</v>
      </c>
      <c r="F764" s="94"/>
      <c r="G764" s="99">
        <v>244499000</v>
      </c>
      <c r="H764" s="165">
        <v>0</v>
      </c>
      <c r="I764" s="165">
        <v>240060000</v>
      </c>
      <c r="J764" s="165">
        <v>0</v>
      </c>
      <c r="K764" s="165">
        <v>240060000</v>
      </c>
      <c r="L764" s="107">
        <v>0</v>
      </c>
    </row>
    <row r="765" spans="1:12" ht="34.5" customHeight="1" x14ac:dyDescent="0.25">
      <c r="A765" s="205" t="s">
        <v>913</v>
      </c>
      <c r="B765" s="206"/>
      <c r="C765" s="89" t="s">
        <v>150</v>
      </c>
      <c r="D765" s="89" t="s">
        <v>70</v>
      </c>
      <c r="E765" s="93" t="s">
        <v>914</v>
      </c>
      <c r="F765" s="94"/>
      <c r="G765" s="99">
        <v>244499000</v>
      </c>
      <c r="H765" s="165">
        <v>0</v>
      </c>
      <c r="I765" s="165">
        <v>240060000</v>
      </c>
      <c r="J765" s="165">
        <v>0</v>
      </c>
      <c r="K765" s="165">
        <v>240060000</v>
      </c>
      <c r="L765" s="107">
        <v>0</v>
      </c>
    </row>
    <row r="766" spans="1:12" ht="23.25" customHeight="1" x14ac:dyDescent="0.25">
      <c r="A766" s="205" t="s">
        <v>80</v>
      </c>
      <c r="B766" s="206"/>
      <c r="C766" s="89" t="s">
        <v>150</v>
      </c>
      <c r="D766" s="89" t="s">
        <v>70</v>
      </c>
      <c r="E766" s="93" t="s">
        <v>914</v>
      </c>
      <c r="F766" s="93" t="s">
        <v>61</v>
      </c>
      <c r="G766" s="99">
        <v>244499000</v>
      </c>
      <c r="H766" s="165">
        <v>0</v>
      </c>
      <c r="I766" s="165">
        <v>240060000</v>
      </c>
      <c r="J766" s="165">
        <v>0</v>
      </c>
      <c r="K766" s="165">
        <v>240060000</v>
      </c>
      <c r="L766" s="107">
        <v>0</v>
      </c>
    </row>
    <row r="767" spans="1:12" ht="15" customHeight="1" x14ac:dyDescent="0.25">
      <c r="A767" s="205" t="s">
        <v>107</v>
      </c>
      <c r="B767" s="206"/>
      <c r="C767" s="89" t="s">
        <v>150</v>
      </c>
      <c r="D767" s="89" t="s">
        <v>70</v>
      </c>
      <c r="E767" s="93" t="s">
        <v>914</v>
      </c>
      <c r="F767" s="93" t="s">
        <v>64</v>
      </c>
      <c r="G767" s="99">
        <v>199766500</v>
      </c>
      <c r="H767" s="165">
        <v>0</v>
      </c>
      <c r="I767" s="165">
        <v>193454000</v>
      </c>
      <c r="J767" s="165">
        <v>0</v>
      </c>
      <c r="K767" s="165">
        <v>193454000</v>
      </c>
      <c r="L767" s="107">
        <v>0</v>
      </c>
    </row>
    <row r="768" spans="1:12" ht="15" customHeight="1" x14ac:dyDescent="0.25">
      <c r="A768" s="205" t="s">
        <v>79</v>
      </c>
      <c r="B768" s="206"/>
      <c r="C768" s="89" t="s">
        <v>150</v>
      </c>
      <c r="D768" s="89" t="s">
        <v>70</v>
      </c>
      <c r="E768" s="93" t="s">
        <v>914</v>
      </c>
      <c r="F768" s="93" t="s">
        <v>75</v>
      </c>
      <c r="G768" s="99">
        <v>44732500</v>
      </c>
      <c r="H768" s="165">
        <v>0</v>
      </c>
      <c r="I768" s="165">
        <v>46606000</v>
      </c>
      <c r="J768" s="165">
        <v>0</v>
      </c>
      <c r="K768" s="165">
        <v>46606000</v>
      </c>
      <c r="L768" s="107">
        <v>0</v>
      </c>
    </row>
    <row r="769" spans="1:12" ht="15" customHeight="1" x14ac:dyDescent="0.25">
      <c r="A769" s="205" t="s">
        <v>168</v>
      </c>
      <c r="B769" s="206"/>
      <c r="C769" s="89" t="s">
        <v>150</v>
      </c>
      <c r="D769" s="89" t="s">
        <v>70</v>
      </c>
      <c r="E769" s="89" t="s">
        <v>167</v>
      </c>
      <c r="F769" s="89"/>
      <c r="G769" s="99">
        <v>274728800</v>
      </c>
      <c r="H769" s="165">
        <v>98514000</v>
      </c>
      <c r="I769" s="165">
        <v>274728800</v>
      </c>
      <c r="J769" s="165">
        <v>98514000</v>
      </c>
      <c r="K769" s="165">
        <v>274728800</v>
      </c>
      <c r="L769" s="107">
        <v>98514000</v>
      </c>
    </row>
    <row r="770" spans="1:12" ht="15" customHeight="1" x14ac:dyDescent="0.25">
      <c r="A770" s="205" t="s">
        <v>189</v>
      </c>
      <c r="B770" s="206"/>
      <c r="C770" s="89" t="s">
        <v>150</v>
      </c>
      <c r="D770" s="89" t="s">
        <v>70</v>
      </c>
      <c r="E770" s="93" t="s">
        <v>166</v>
      </c>
      <c r="F770" s="93"/>
      <c r="G770" s="99">
        <v>98514000</v>
      </c>
      <c r="H770" s="165">
        <v>98514000</v>
      </c>
      <c r="I770" s="165">
        <v>98514000</v>
      </c>
      <c r="J770" s="165">
        <v>98514000</v>
      </c>
      <c r="K770" s="165">
        <v>98514000</v>
      </c>
      <c r="L770" s="107">
        <v>98514000</v>
      </c>
    </row>
    <row r="771" spans="1:12" ht="23.25" customHeight="1" x14ac:dyDescent="0.25">
      <c r="A771" s="205" t="s">
        <v>187</v>
      </c>
      <c r="B771" s="206"/>
      <c r="C771" s="89" t="s">
        <v>150</v>
      </c>
      <c r="D771" s="89" t="s">
        <v>70</v>
      </c>
      <c r="E771" s="93" t="s">
        <v>723</v>
      </c>
      <c r="F771" s="94"/>
      <c r="G771" s="99">
        <v>98514000</v>
      </c>
      <c r="H771" s="165">
        <v>98514000</v>
      </c>
      <c r="I771" s="165">
        <v>98514000</v>
      </c>
      <c r="J771" s="165">
        <v>98514000</v>
      </c>
      <c r="K771" s="165">
        <v>98514000</v>
      </c>
      <c r="L771" s="107">
        <v>98514000</v>
      </c>
    </row>
    <row r="772" spans="1:12" ht="135.75" customHeight="1" x14ac:dyDescent="0.25">
      <c r="A772" s="205" t="s">
        <v>879</v>
      </c>
      <c r="B772" s="206"/>
      <c r="C772" s="89" t="s">
        <v>150</v>
      </c>
      <c r="D772" s="89" t="s">
        <v>70</v>
      </c>
      <c r="E772" s="93" t="s">
        <v>880</v>
      </c>
      <c r="F772" s="94"/>
      <c r="G772" s="99">
        <v>82219000</v>
      </c>
      <c r="H772" s="165">
        <v>82219000</v>
      </c>
      <c r="I772" s="165">
        <v>82219000</v>
      </c>
      <c r="J772" s="165">
        <v>82219000</v>
      </c>
      <c r="K772" s="165">
        <v>82219000</v>
      </c>
      <c r="L772" s="107">
        <v>82219000</v>
      </c>
    </row>
    <row r="773" spans="1:12" ht="23.25" customHeight="1" x14ac:dyDescent="0.25">
      <c r="A773" s="205" t="s">
        <v>80</v>
      </c>
      <c r="B773" s="206"/>
      <c r="C773" s="89" t="s">
        <v>150</v>
      </c>
      <c r="D773" s="89" t="s">
        <v>70</v>
      </c>
      <c r="E773" s="93" t="s">
        <v>880</v>
      </c>
      <c r="F773" s="93" t="s">
        <v>61</v>
      </c>
      <c r="G773" s="99">
        <v>82219000</v>
      </c>
      <c r="H773" s="165">
        <v>82219000</v>
      </c>
      <c r="I773" s="165">
        <v>82219000</v>
      </c>
      <c r="J773" s="165">
        <v>82219000</v>
      </c>
      <c r="K773" s="165">
        <v>82219000</v>
      </c>
      <c r="L773" s="107">
        <v>82219000</v>
      </c>
    </row>
    <row r="774" spans="1:12" ht="15" customHeight="1" x14ac:dyDescent="0.25">
      <c r="A774" s="205" t="s">
        <v>107</v>
      </c>
      <c r="B774" s="206"/>
      <c r="C774" s="89" t="s">
        <v>150</v>
      </c>
      <c r="D774" s="89" t="s">
        <v>70</v>
      </c>
      <c r="E774" s="93" t="s">
        <v>880</v>
      </c>
      <c r="F774" s="93" t="s">
        <v>64</v>
      </c>
      <c r="G774" s="99">
        <v>82219000</v>
      </c>
      <c r="H774" s="165">
        <v>82219000</v>
      </c>
      <c r="I774" s="165">
        <v>82219000</v>
      </c>
      <c r="J774" s="165">
        <v>82219000</v>
      </c>
      <c r="K774" s="165">
        <v>82219000</v>
      </c>
      <c r="L774" s="107">
        <v>82219000</v>
      </c>
    </row>
    <row r="775" spans="1:12" ht="169.5" customHeight="1" x14ac:dyDescent="0.25">
      <c r="A775" s="205" t="s">
        <v>881</v>
      </c>
      <c r="B775" s="206"/>
      <c r="C775" s="89" t="s">
        <v>150</v>
      </c>
      <c r="D775" s="89" t="s">
        <v>70</v>
      </c>
      <c r="E775" s="93" t="s">
        <v>882</v>
      </c>
      <c r="F775" s="94"/>
      <c r="G775" s="99">
        <v>16295000</v>
      </c>
      <c r="H775" s="165">
        <v>16295000</v>
      </c>
      <c r="I775" s="165">
        <v>16295000</v>
      </c>
      <c r="J775" s="165">
        <v>16295000</v>
      </c>
      <c r="K775" s="165">
        <v>16295000</v>
      </c>
      <c r="L775" s="107">
        <v>16295000</v>
      </c>
    </row>
    <row r="776" spans="1:12" ht="23.25" customHeight="1" x14ac:dyDescent="0.25">
      <c r="A776" s="205" t="s">
        <v>80</v>
      </c>
      <c r="B776" s="206"/>
      <c r="C776" s="89" t="s">
        <v>150</v>
      </c>
      <c r="D776" s="89" t="s">
        <v>70</v>
      </c>
      <c r="E776" s="93" t="s">
        <v>882</v>
      </c>
      <c r="F776" s="93" t="s">
        <v>61</v>
      </c>
      <c r="G776" s="99">
        <v>16295000</v>
      </c>
      <c r="H776" s="165">
        <v>16295000</v>
      </c>
      <c r="I776" s="165">
        <v>16295000</v>
      </c>
      <c r="J776" s="165">
        <v>16295000</v>
      </c>
      <c r="K776" s="165">
        <v>16295000</v>
      </c>
      <c r="L776" s="107">
        <v>16295000</v>
      </c>
    </row>
    <row r="777" spans="1:12" ht="45.75" customHeight="1" x14ac:dyDescent="0.25">
      <c r="A777" s="205" t="s">
        <v>186</v>
      </c>
      <c r="B777" s="206"/>
      <c r="C777" s="89" t="s">
        <v>150</v>
      </c>
      <c r="D777" s="89" t="s">
        <v>70</v>
      </c>
      <c r="E777" s="93" t="s">
        <v>882</v>
      </c>
      <c r="F777" s="93" t="s">
        <v>185</v>
      </c>
      <c r="G777" s="99">
        <v>16295000</v>
      </c>
      <c r="H777" s="165">
        <v>16295000</v>
      </c>
      <c r="I777" s="165">
        <v>16295000</v>
      </c>
      <c r="J777" s="165">
        <v>16295000</v>
      </c>
      <c r="K777" s="165">
        <v>16295000</v>
      </c>
      <c r="L777" s="107">
        <v>16295000</v>
      </c>
    </row>
    <row r="778" spans="1:12" ht="23.25" customHeight="1" x14ac:dyDescent="0.25">
      <c r="A778" s="205" t="s">
        <v>184</v>
      </c>
      <c r="B778" s="206"/>
      <c r="C778" s="89" t="s">
        <v>150</v>
      </c>
      <c r="D778" s="89" t="s">
        <v>70</v>
      </c>
      <c r="E778" s="93" t="s">
        <v>188</v>
      </c>
      <c r="F778" s="93"/>
      <c r="G778" s="99">
        <v>176214800</v>
      </c>
      <c r="H778" s="165">
        <v>0</v>
      </c>
      <c r="I778" s="165">
        <v>176214800</v>
      </c>
      <c r="J778" s="165">
        <v>0</v>
      </c>
      <c r="K778" s="165">
        <v>176214800</v>
      </c>
      <c r="L778" s="107">
        <v>0</v>
      </c>
    </row>
    <row r="779" spans="1:12" ht="23.25" customHeight="1" x14ac:dyDescent="0.25">
      <c r="A779" s="205" t="s">
        <v>900</v>
      </c>
      <c r="B779" s="206"/>
      <c r="C779" s="89" t="s">
        <v>150</v>
      </c>
      <c r="D779" s="89" t="s">
        <v>70</v>
      </c>
      <c r="E779" s="93" t="s">
        <v>901</v>
      </c>
      <c r="F779" s="94"/>
      <c r="G779" s="99">
        <v>114350100</v>
      </c>
      <c r="H779" s="165">
        <v>0</v>
      </c>
      <c r="I779" s="165">
        <v>114350100</v>
      </c>
      <c r="J779" s="165">
        <v>0</v>
      </c>
      <c r="K779" s="165">
        <v>114350100</v>
      </c>
      <c r="L779" s="107">
        <v>0</v>
      </c>
    </row>
    <row r="780" spans="1:12" ht="34.5" customHeight="1" x14ac:dyDescent="0.25">
      <c r="A780" s="205" t="s">
        <v>183</v>
      </c>
      <c r="B780" s="206"/>
      <c r="C780" s="89" t="s">
        <v>150</v>
      </c>
      <c r="D780" s="89" t="s">
        <v>70</v>
      </c>
      <c r="E780" s="93" t="s">
        <v>902</v>
      </c>
      <c r="F780" s="94"/>
      <c r="G780" s="99">
        <v>114350100</v>
      </c>
      <c r="H780" s="165">
        <v>0</v>
      </c>
      <c r="I780" s="165">
        <v>114350100</v>
      </c>
      <c r="J780" s="165">
        <v>0</v>
      </c>
      <c r="K780" s="165">
        <v>114350100</v>
      </c>
      <c r="L780" s="107">
        <v>0</v>
      </c>
    </row>
    <row r="781" spans="1:12" ht="23.25" customHeight="1" x14ac:dyDescent="0.25">
      <c r="A781" s="205" t="s">
        <v>80</v>
      </c>
      <c r="B781" s="206"/>
      <c r="C781" s="89" t="s">
        <v>150</v>
      </c>
      <c r="D781" s="89" t="s">
        <v>70</v>
      </c>
      <c r="E781" s="93" t="s">
        <v>902</v>
      </c>
      <c r="F781" s="93" t="s">
        <v>61</v>
      </c>
      <c r="G781" s="99">
        <v>114350100</v>
      </c>
      <c r="H781" s="165">
        <v>0</v>
      </c>
      <c r="I781" s="165">
        <v>114350100</v>
      </c>
      <c r="J781" s="165">
        <v>0</v>
      </c>
      <c r="K781" s="165">
        <v>114350100</v>
      </c>
      <c r="L781" s="107">
        <v>0</v>
      </c>
    </row>
    <row r="782" spans="1:12" ht="15" customHeight="1" x14ac:dyDescent="0.25">
      <c r="A782" s="205" t="s">
        <v>107</v>
      </c>
      <c r="B782" s="206"/>
      <c r="C782" s="89" t="s">
        <v>150</v>
      </c>
      <c r="D782" s="89" t="s">
        <v>70</v>
      </c>
      <c r="E782" s="93" t="s">
        <v>902</v>
      </c>
      <c r="F782" s="93" t="s">
        <v>64</v>
      </c>
      <c r="G782" s="99">
        <v>109996100</v>
      </c>
      <c r="H782" s="165">
        <v>0</v>
      </c>
      <c r="I782" s="165">
        <v>109996100</v>
      </c>
      <c r="J782" s="165">
        <v>0</v>
      </c>
      <c r="K782" s="165">
        <v>109996100</v>
      </c>
      <c r="L782" s="107">
        <v>0</v>
      </c>
    </row>
    <row r="783" spans="1:12" ht="15" customHeight="1" x14ac:dyDescent="0.25">
      <c r="A783" s="205" t="s">
        <v>79</v>
      </c>
      <c r="B783" s="206"/>
      <c r="C783" s="89" t="s">
        <v>150</v>
      </c>
      <c r="D783" s="89" t="s">
        <v>70</v>
      </c>
      <c r="E783" s="93" t="s">
        <v>902</v>
      </c>
      <c r="F783" s="93" t="s">
        <v>75</v>
      </c>
      <c r="G783" s="99">
        <v>4354000</v>
      </c>
      <c r="H783" s="165">
        <v>0</v>
      </c>
      <c r="I783" s="165">
        <v>4354000</v>
      </c>
      <c r="J783" s="165">
        <v>0</v>
      </c>
      <c r="K783" s="165">
        <v>4354000</v>
      </c>
      <c r="L783" s="107">
        <v>0</v>
      </c>
    </row>
    <row r="784" spans="1:12" ht="34.5" customHeight="1" x14ac:dyDescent="0.25">
      <c r="A784" s="205" t="s">
        <v>182</v>
      </c>
      <c r="B784" s="206"/>
      <c r="C784" s="89" t="s">
        <v>150</v>
      </c>
      <c r="D784" s="89" t="s">
        <v>70</v>
      </c>
      <c r="E784" s="93" t="s">
        <v>897</v>
      </c>
      <c r="F784" s="94"/>
      <c r="G784" s="99">
        <v>61864700</v>
      </c>
      <c r="H784" s="165">
        <v>0</v>
      </c>
      <c r="I784" s="165">
        <v>61864700</v>
      </c>
      <c r="J784" s="165">
        <v>0</v>
      </c>
      <c r="K784" s="165">
        <v>61864700</v>
      </c>
      <c r="L784" s="107">
        <v>0</v>
      </c>
    </row>
    <row r="785" spans="1:12" ht="34.5" customHeight="1" x14ac:dyDescent="0.25">
      <c r="A785" s="205" t="s">
        <v>181</v>
      </c>
      <c r="B785" s="206"/>
      <c r="C785" s="89" t="s">
        <v>150</v>
      </c>
      <c r="D785" s="89" t="s">
        <v>70</v>
      </c>
      <c r="E785" s="93" t="s">
        <v>898</v>
      </c>
      <c r="F785" s="94"/>
      <c r="G785" s="99">
        <v>61864700</v>
      </c>
      <c r="H785" s="165">
        <v>0</v>
      </c>
      <c r="I785" s="165">
        <v>61864700</v>
      </c>
      <c r="J785" s="165">
        <v>0</v>
      </c>
      <c r="K785" s="165">
        <v>61864700</v>
      </c>
      <c r="L785" s="107">
        <v>0</v>
      </c>
    </row>
    <row r="786" spans="1:12" ht="23.25" customHeight="1" x14ac:dyDescent="0.25">
      <c r="A786" s="205" t="s">
        <v>80</v>
      </c>
      <c r="B786" s="206"/>
      <c r="C786" s="89" t="s">
        <v>150</v>
      </c>
      <c r="D786" s="89" t="s">
        <v>70</v>
      </c>
      <c r="E786" s="93" t="s">
        <v>898</v>
      </c>
      <c r="F786" s="93" t="s">
        <v>61</v>
      </c>
      <c r="G786" s="99">
        <v>59935675</v>
      </c>
      <c r="H786" s="165">
        <v>0</v>
      </c>
      <c r="I786" s="165">
        <v>59935675</v>
      </c>
      <c r="J786" s="165">
        <v>0</v>
      </c>
      <c r="K786" s="165">
        <v>59935675</v>
      </c>
      <c r="L786" s="107">
        <v>0</v>
      </c>
    </row>
    <row r="787" spans="1:12" ht="15" customHeight="1" x14ac:dyDescent="0.25">
      <c r="A787" s="205" t="s">
        <v>107</v>
      </c>
      <c r="B787" s="206"/>
      <c r="C787" s="89" t="s">
        <v>150</v>
      </c>
      <c r="D787" s="89" t="s">
        <v>70</v>
      </c>
      <c r="E787" s="93" t="s">
        <v>898</v>
      </c>
      <c r="F787" s="93" t="s">
        <v>64</v>
      </c>
      <c r="G787" s="99">
        <v>56077625</v>
      </c>
      <c r="H787" s="165">
        <v>0</v>
      </c>
      <c r="I787" s="165">
        <v>56077625</v>
      </c>
      <c r="J787" s="165">
        <v>0</v>
      </c>
      <c r="K787" s="165">
        <v>56077625</v>
      </c>
      <c r="L787" s="107">
        <v>0</v>
      </c>
    </row>
    <row r="788" spans="1:12" ht="15" customHeight="1" x14ac:dyDescent="0.25">
      <c r="A788" s="205" t="s">
        <v>79</v>
      </c>
      <c r="B788" s="206"/>
      <c r="C788" s="89" t="s">
        <v>150</v>
      </c>
      <c r="D788" s="89" t="s">
        <v>70</v>
      </c>
      <c r="E788" s="93" t="s">
        <v>898</v>
      </c>
      <c r="F788" s="93" t="s">
        <v>75</v>
      </c>
      <c r="G788" s="99">
        <v>1929025</v>
      </c>
      <c r="H788" s="165">
        <v>0</v>
      </c>
      <c r="I788" s="165">
        <v>1929025</v>
      </c>
      <c r="J788" s="165">
        <v>0</v>
      </c>
      <c r="K788" s="165">
        <v>1929025</v>
      </c>
      <c r="L788" s="107">
        <v>0</v>
      </c>
    </row>
    <row r="789" spans="1:12" ht="45.75" customHeight="1" x14ac:dyDescent="0.25">
      <c r="A789" s="205" t="s">
        <v>186</v>
      </c>
      <c r="B789" s="206"/>
      <c r="C789" s="89" t="s">
        <v>150</v>
      </c>
      <c r="D789" s="89" t="s">
        <v>70</v>
      </c>
      <c r="E789" s="93" t="s">
        <v>898</v>
      </c>
      <c r="F789" s="93" t="s">
        <v>185</v>
      </c>
      <c r="G789" s="99">
        <v>1929025</v>
      </c>
      <c r="H789" s="165">
        <v>0</v>
      </c>
      <c r="I789" s="165">
        <v>1929025</v>
      </c>
      <c r="J789" s="165">
        <v>0</v>
      </c>
      <c r="K789" s="165">
        <v>1929025</v>
      </c>
      <c r="L789" s="107">
        <v>0</v>
      </c>
    </row>
    <row r="790" spans="1:12" ht="15" customHeight="1" x14ac:dyDescent="0.25">
      <c r="A790" s="205" t="s">
        <v>202</v>
      </c>
      <c r="B790" s="206"/>
      <c r="C790" s="89" t="s">
        <v>150</v>
      </c>
      <c r="D790" s="89" t="s">
        <v>70</v>
      </c>
      <c r="E790" s="93" t="s">
        <v>898</v>
      </c>
      <c r="F790" s="93" t="s">
        <v>50</v>
      </c>
      <c r="G790" s="99">
        <v>1929025</v>
      </c>
      <c r="H790" s="165">
        <v>0</v>
      </c>
      <c r="I790" s="165">
        <v>1929025</v>
      </c>
      <c r="J790" s="165">
        <v>0</v>
      </c>
      <c r="K790" s="165">
        <v>1929025</v>
      </c>
      <c r="L790" s="107">
        <v>0</v>
      </c>
    </row>
    <row r="791" spans="1:12" ht="34.5" customHeight="1" x14ac:dyDescent="0.25">
      <c r="A791" s="205" t="s">
        <v>346</v>
      </c>
      <c r="B791" s="206"/>
      <c r="C791" s="89" t="s">
        <v>150</v>
      </c>
      <c r="D791" s="89" t="s">
        <v>70</v>
      </c>
      <c r="E791" s="93" t="s">
        <v>898</v>
      </c>
      <c r="F791" s="93" t="s">
        <v>52</v>
      </c>
      <c r="G791" s="99">
        <v>1929025</v>
      </c>
      <c r="H791" s="165">
        <v>0</v>
      </c>
      <c r="I791" s="165">
        <v>1929025</v>
      </c>
      <c r="J791" s="165">
        <v>0</v>
      </c>
      <c r="K791" s="165">
        <v>1929025</v>
      </c>
      <c r="L791" s="107">
        <v>0</v>
      </c>
    </row>
    <row r="792" spans="1:12" ht="15" customHeight="1" x14ac:dyDescent="0.25">
      <c r="A792" s="205" t="s">
        <v>105</v>
      </c>
      <c r="B792" s="206"/>
      <c r="C792" s="89" t="s">
        <v>150</v>
      </c>
      <c r="D792" s="89" t="s">
        <v>70</v>
      </c>
      <c r="E792" s="89" t="s">
        <v>104</v>
      </c>
      <c r="F792" s="89"/>
      <c r="G792" s="99">
        <v>1294100</v>
      </c>
      <c r="H792" s="165">
        <v>0</v>
      </c>
      <c r="I792" s="165">
        <v>1294100</v>
      </c>
      <c r="J792" s="165">
        <v>0</v>
      </c>
      <c r="K792" s="165">
        <v>1294100</v>
      </c>
      <c r="L792" s="107">
        <v>0</v>
      </c>
    </row>
    <row r="793" spans="1:12" ht="23.25" customHeight="1" x14ac:dyDescent="0.25">
      <c r="A793" s="205" t="s">
        <v>860</v>
      </c>
      <c r="B793" s="206"/>
      <c r="C793" s="89" t="s">
        <v>150</v>
      </c>
      <c r="D793" s="89" t="s">
        <v>70</v>
      </c>
      <c r="E793" s="93" t="s">
        <v>103</v>
      </c>
      <c r="F793" s="93"/>
      <c r="G793" s="99">
        <v>1294100</v>
      </c>
      <c r="H793" s="165">
        <v>0</v>
      </c>
      <c r="I793" s="165">
        <v>1294100</v>
      </c>
      <c r="J793" s="165">
        <v>0</v>
      </c>
      <c r="K793" s="165">
        <v>1294100</v>
      </c>
      <c r="L793" s="107">
        <v>0</v>
      </c>
    </row>
    <row r="794" spans="1:12" ht="23.25" customHeight="1" x14ac:dyDescent="0.25">
      <c r="A794" s="205" t="s">
        <v>861</v>
      </c>
      <c r="B794" s="206"/>
      <c r="C794" s="89" t="s">
        <v>150</v>
      </c>
      <c r="D794" s="89" t="s">
        <v>70</v>
      </c>
      <c r="E794" s="93" t="s">
        <v>102</v>
      </c>
      <c r="F794" s="94"/>
      <c r="G794" s="99">
        <v>1294100</v>
      </c>
      <c r="H794" s="165">
        <v>0</v>
      </c>
      <c r="I794" s="165">
        <v>1294100</v>
      </c>
      <c r="J794" s="165">
        <v>0</v>
      </c>
      <c r="K794" s="165">
        <v>1294100</v>
      </c>
      <c r="L794" s="107">
        <v>0</v>
      </c>
    </row>
    <row r="795" spans="1:12" ht="23.25" customHeight="1" x14ac:dyDescent="0.25">
      <c r="A795" s="205" t="s">
        <v>177</v>
      </c>
      <c r="B795" s="206"/>
      <c r="C795" s="89" t="s">
        <v>150</v>
      </c>
      <c r="D795" s="89" t="s">
        <v>70</v>
      </c>
      <c r="E795" s="93" t="s">
        <v>862</v>
      </c>
      <c r="F795" s="94"/>
      <c r="G795" s="99">
        <v>1294100</v>
      </c>
      <c r="H795" s="165">
        <v>0</v>
      </c>
      <c r="I795" s="165">
        <v>1294100</v>
      </c>
      <c r="J795" s="165">
        <v>0</v>
      </c>
      <c r="K795" s="165">
        <v>1294100</v>
      </c>
      <c r="L795" s="107">
        <v>0</v>
      </c>
    </row>
    <row r="796" spans="1:12" ht="23.25" customHeight="1" x14ac:dyDescent="0.25">
      <c r="A796" s="205" t="s">
        <v>80</v>
      </c>
      <c r="B796" s="206"/>
      <c r="C796" s="89" t="s">
        <v>150</v>
      </c>
      <c r="D796" s="89" t="s">
        <v>70</v>
      </c>
      <c r="E796" s="93" t="s">
        <v>862</v>
      </c>
      <c r="F796" s="93" t="s">
        <v>61</v>
      </c>
      <c r="G796" s="99">
        <v>1294100</v>
      </c>
      <c r="H796" s="165">
        <v>0</v>
      </c>
      <c r="I796" s="165">
        <v>1294100</v>
      </c>
      <c r="J796" s="165">
        <v>0</v>
      </c>
      <c r="K796" s="165">
        <v>1294100</v>
      </c>
      <c r="L796" s="107">
        <v>0</v>
      </c>
    </row>
    <row r="797" spans="1:12" ht="15" customHeight="1" x14ac:dyDescent="0.25">
      <c r="A797" s="205" t="s">
        <v>107</v>
      </c>
      <c r="B797" s="206"/>
      <c r="C797" s="89" t="s">
        <v>150</v>
      </c>
      <c r="D797" s="89" t="s">
        <v>70</v>
      </c>
      <c r="E797" s="93" t="s">
        <v>862</v>
      </c>
      <c r="F797" s="93" t="s">
        <v>64</v>
      </c>
      <c r="G797" s="99">
        <v>1294100</v>
      </c>
      <c r="H797" s="165">
        <v>0</v>
      </c>
      <c r="I797" s="165">
        <v>1294100</v>
      </c>
      <c r="J797" s="165">
        <v>0</v>
      </c>
      <c r="K797" s="165">
        <v>1294100</v>
      </c>
      <c r="L797" s="107">
        <v>0</v>
      </c>
    </row>
    <row r="798" spans="1:12" ht="23.25" customHeight="1" x14ac:dyDescent="0.25">
      <c r="A798" s="205" t="s">
        <v>286</v>
      </c>
      <c r="B798" s="206"/>
      <c r="C798" s="89" t="s">
        <v>150</v>
      </c>
      <c r="D798" s="89" t="s">
        <v>54</v>
      </c>
      <c r="E798" s="90"/>
      <c r="F798" s="90"/>
      <c r="G798" s="99">
        <v>200000</v>
      </c>
      <c r="H798" s="165">
        <v>0</v>
      </c>
      <c r="I798" s="165">
        <v>200000</v>
      </c>
      <c r="J798" s="165">
        <v>0</v>
      </c>
      <c r="K798" s="165">
        <v>200000</v>
      </c>
      <c r="L798" s="107">
        <v>0</v>
      </c>
    </row>
    <row r="799" spans="1:12" ht="23.25" customHeight="1" x14ac:dyDescent="0.25">
      <c r="A799" s="205" t="s">
        <v>117</v>
      </c>
      <c r="B799" s="206"/>
      <c r="C799" s="89" t="s">
        <v>150</v>
      </c>
      <c r="D799" s="89" t="s">
        <v>54</v>
      </c>
      <c r="E799" s="89" t="s">
        <v>116</v>
      </c>
      <c r="F799" s="89"/>
      <c r="G799" s="99">
        <v>200000</v>
      </c>
      <c r="H799" s="165">
        <v>0</v>
      </c>
      <c r="I799" s="165">
        <v>200000</v>
      </c>
      <c r="J799" s="165">
        <v>0</v>
      </c>
      <c r="K799" s="165">
        <v>200000</v>
      </c>
      <c r="L799" s="107">
        <v>0</v>
      </c>
    </row>
    <row r="800" spans="1:12" ht="15" customHeight="1" x14ac:dyDescent="0.25">
      <c r="A800" s="205" t="s">
        <v>115</v>
      </c>
      <c r="B800" s="206"/>
      <c r="C800" s="89" t="s">
        <v>150</v>
      </c>
      <c r="D800" s="89" t="s">
        <v>54</v>
      </c>
      <c r="E800" s="93" t="s">
        <v>114</v>
      </c>
      <c r="F800" s="93"/>
      <c r="G800" s="99">
        <v>200000</v>
      </c>
      <c r="H800" s="165">
        <v>0</v>
      </c>
      <c r="I800" s="165">
        <v>200000</v>
      </c>
      <c r="J800" s="165">
        <v>0</v>
      </c>
      <c r="K800" s="165">
        <v>200000</v>
      </c>
      <c r="L800" s="107">
        <v>0</v>
      </c>
    </row>
    <row r="801" spans="1:12" ht="34.5" customHeight="1" x14ac:dyDescent="0.25">
      <c r="A801" s="205" t="s">
        <v>850</v>
      </c>
      <c r="B801" s="206"/>
      <c r="C801" s="89" t="s">
        <v>150</v>
      </c>
      <c r="D801" s="89" t="s">
        <v>54</v>
      </c>
      <c r="E801" s="93" t="s">
        <v>851</v>
      </c>
      <c r="F801" s="94"/>
      <c r="G801" s="99">
        <v>200000</v>
      </c>
      <c r="H801" s="165">
        <v>0</v>
      </c>
      <c r="I801" s="165">
        <v>200000</v>
      </c>
      <c r="J801" s="165">
        <v>0</v>
      </c>
      <c r="K801" s="165">
        <v>200000</v>
      </c>
      <c r="L801" s="107">
        <v>0</v>
      </c>
    </row>
    <row r="802" spans="1:12" ht="90.75" customHeight="1" x14ac:dyDescent="0.25">
      <c r="A802" s="205" t="s">
        <v>283</v>
      </c>
      <c r="B802" s="206"/>
      <c r="C802" s="89" t="s">
        <v>150</v>
      </c>
      <c r="D802" s="89" t="s">
        <v>54</v>
      </c>
      <c r="E802" s="93" t="s">
        <v>852</v>
      </c>
      <c r="F802" s="94"/>
      <c r="G802" s="99">
        <v>200000</v>
      </c>
      <c r="H802" s="165">
        <v>0</v>
      </c>
      <c r="I802" s="165">
        <v>200000</v>
      </c>
      <c r="J802" s="165">
        <v>0</v>
      </c>
      <c r="K802" s="165">
        <v>200000</v>
      </c>
      <c r="L802" s="107">
        <v>0</v>
      </c>
    </row>
    <row r="803" spans="1:12" ht="23.25" customHeight="1" x14ac:dyDescent="0.25">
      <c r="A803" s="205" t="s">
        <v>90</v>
      </c>
      <c r="B803" s="206"/>
      <c r="C803" s="89" t="s">
        <v>150</v>
      </c>
      <c r="D803" s="89" t="s">
        <v>54</v>
      </c>
      <c r="E803" s="93" t="s">
        <v>852</v>
      </c>
      <c r="F803" s="93" t="s">
        <v>89</v>
      </c>
      <c r="G803" s="99">
        <v>200000</v>
      </c>
      <c r="H803" s="165">
        <v>0</v>
      </c>
      <c r="I803" s="165">
        <v>200000</v>
      </c>
      <c r="J803" s="165">
        <v>0</v>
      </c>
      <c r="K803" s="165">
        <v>200000</v>
      </c>
      <c r="L803" s="107">
        <v>0</v>
      </c>
    </row>
    <row r="804" spans="1:12" ht="23.25" customHeight="1" x14ac:dyDescent="0.25">
      <c r="A804" s="205" t="s">
        <v>88</v>
      </c>
      <c r="B804" s="206"/>
      <c r="C804" s="89" t="s">
        <v>150</v>
      </c>
      <c r="D804" s="89" t="s">
        <v>54</v>
      </c>
      <c r="E804" s="93" t="s">
        <v>852</v>
      </c>
      <c r="F804" s="93" t="s">
        <v>87</v>
      </c>
      <c r="G804" s="99">
        <v>200000</v>
      </c>
      <c r="H804" s="165">
        <v>0</v>
      </c>
      <c r="I804" s="165">
        <v>200000</v>
      </c>
      <c r="J804" s="165">
        <v>0</v>
      </c>
      <c r="K804" s="165">
        <v>200000</v>
      </c>
      <c r="L804" s="107">
        <v>0</v>
      </c>
    </row>
    <row r="805" spans="1:12" ht="15" customHeight="1" x14ac:dyDescent="0.25">
      <c r="A805" s="205" t="s">
        <v>159</v>
      </c>
      <c r="B805" s="206"/>
      <c r="C805" s="89" t="s">
        <v>150</v>
      </c>
      <c r="D805" s="89" t="s">
        <v>150</v>
      </c>
      <c r="E805" s="90"/>
      <c r="F805" s="90"/>
      <c r="G805" s="99">
        <v>50230400</v>
      </c>
      <c r="H805" s="165">
        <v>0</v>
      </c>
      <c r="I805" s="165">
        <v>50230400</v>
      </c>
      <c r="J805" s="165">
        <v>0</v>
      </c>
      <c r="K805" s="165">
        <v>50727170</v>
      </c>
      <c r="L805" s="107">
        <v>0</v>
      </c>
    </row>
    <row r="806" spans="1:12" ht="15" customHeight="1" x14ac:dyDescent="0.25">
      <c r="A806" s="205" t="s">
        <v>711</v>
      </c>
      <c r="B806" s="206"/>
      <c r="C806" s="89" t="s">
        <v>150</v>
      </c>
      <c r="D806" s="89" t="s">
        <v>150</v>
      </c>
      <c r="E806" s="89" t="s">
        <v>148</v>
      </c>
      <c r="F806" s="89"/>
      <c r="G806" s="99">
        <v>0</v>
      </c>
      <c r="H806" s="165">
        <v>0</v>
      </c>
      <c r="I806" s="165">
        <v>0</v>
      </c>
      <c r="J806" s="165">
        <v>0</v>
      </c>
      <c r="K806" s="165">
        <v>496770</v>
      </c>
      <c r="L806" s="107">
        <v>0</v>
      </c>
    </row>
    <row r="807" spans="1:12" ht="15" customHeight="1" x14ac:dyDescent="0.25">
      <c r="A807" s="205" t="s">
        <v>909</v>
      </c>
      <c r="B807" s="206"/>
      <c r="C807" s="89" t="s">
        <v>150</v>
      </c>
      <c r="D807" s="89" t="s">
        <v>150</v>
      </c>
      <c r="E807" s="93" t="s">
        <v>910</v>
      </c>
      <c r="F807" s="93"/>
      <c r="G807" s="99">
        <v>0</v>
      </c>
      <c r="H807" s="165">
        <v>0</v>
      </c>
      <c r="I807" s="165">
        <v>0</v>
      </c>
      <c r="J807" s="165">
        <v>0</v>
      </c>
      <c r="K807" s="165">
        <v>496770</v>
      </c>
      <c r="L807" s="107">
        <v>0</v>
      </c>
    </row>
    <row r="808" spans="1:12" ht="23.25" customHeight="1" x14ac:dyDescent="0.25">
      <c r="A808" s="205" t="s">
        <v>1109</v>
      </c>
      <c r="B808" s="206"/>
      <c r="C808" s="89" t="s">
        <v>150</v>
      </c>
      <c r="D808" s="89" t="s">
        <v>150</v>
      </c>
      <c r="E808" s="93" t="s">
        <v>1110</v>
      </c>
      <c r="F808" s="94"/>
      <c r="G808" s="99">
        <v>0</v>
      </c>
      <c r="H808" s="165">
        <v>0</v>
      </c>
      <c r="I808" s="165">
        <v>0</v>
      </c>
      <c r="J808" s="165">
        <v>0</v>
      </c>
      <c r="K808" s="165">
        <v>496770</v>
      </c>
      <c r="L808" s="107">
        <v>0</v>
      </c>
    </row>
    <row r="809" spans="1:12" ht="23.25" customHeight="1" x14ac:dyDescent="0.25">
      <c r="A809" s="205" t="s">
        <v>1111</v>
      </c>
      <c r="B809" s="206"/>
      <c r="C809" s="89" t="s">
        <v>150</v>
      </c>
      <c r="D809" s="89" t="s">
        <v>150</v>
      </c>
      <c r="E809" s="93" t="s">
        <v>1112</v>
      </c>
      <c r="F809" s="94"/>
      <c r="G809" s="99">
        <v>0</v>
      </c>
      <c r="H809" s="165">
        <v>0</v>
      </c>
      <c r="I809" s="165">
        <v>0</v>
      </c>
      <c r="J809" s="165">
        <v>0</v>
      </c>
      <c r="K809" s="165">
        <v>496770</v>
      </c>
      <c r="L809" s="107">
        <v>0</v>
      </c>
    </row>
    <row r="810" spans="1:12" ht="23.25" customHeight="1" x14ac:dyDescent="0.25">
      <c r="A810" s="205" t="s">
        <v>80</v>
      </c>
      <c r="B810" s="206"/>
      <c r="C810" s="89" t="s">
        <v>150</v>
      </c>
      <c r="D810" s="89" t="s">
        <v>150</v>
      </c>
      <c r="E810" s="93" t="s">
        <v>1112</v>
      </c>
      <c r="F810" s="93" t="s">
        <v>61</v>
      </c>
      <c r="G810" s="99">
        <v>0</v>
      </c>
      <c r="H810" s="165">
        <v>0</v>
      </c>
      <c r="I810" s="165">
        <v>0</v>
      </c>
      <c r="J810" s="165">
        <v>0</v>
      </c>
      <c r="K810" s="165">
        <v>496770</v>
      </c>
      <c r="L810" s="107">
        <v>0</v>
      </c>
    </row>
    <row r="811" spans="1:12" ht="15" customHeight="1" x14ac:dyDescent="0.25">
      <c r="A811" s="205" t="s">
        <v>107</v>
      </c>
      <c r="B811" s="206"/>
      <c r="C811" s="89" t="s">
        <v>150</v>
      </c>
      <c r="D811" s="89" t="s">
        <v>150</v>
      </c>
      <c r="E811" s="93" t="s">
        <v>1112</v>
      </c>
      <c r="F811" s="93" t="s">
        <v>64</v>
      </c>
      <c r="G811" s="99">
        <v>0</v>
      </c>
      <c r="H811" s="165">
        <v>0</v>
      </c>
      <c r="I811" s="165">
        <v>0</v>
      </c>
      <c r="J811" s="165">
        <v>0</v>
      </c>
      <c r="K811" s="165">
        <v>496770</v>
      </c>
      <c r="L811" s="107">
        <v>0</v>
      </c>
    </row>
    <row r="812" spans="1:12" ht="34.5" customHeight="1" x14ac:dyDescent="0.25">
      <c r="A812" s="205" t="s">
        <v>158</v>
      </c>
      <c r="B812" s="206"/>
      <c r="C812" s="89" t="s">
        <v>150</v>
      </c>
      <c r="D812" s="89" t="s">
        <v>150</v>
      </c>
      <c r="E812" s="89" t="s">
        <v>157</v>
      </c>
      <c r="F812" s="89"/>
      <c r="G812" s="99">
        <v>50230400</v>
      </c>
      <c r="H812" s="165">
        <v>0</v>
      </c>
      <c r="I812" s="165">
        <v>50230400</v>
      </c>
      <c r="J812" s="165">
        <v>0</v>
      </c>
      <c r="K812" s="165">
        <v>50230400</v>
      </c>
      <c r="L812" s="107">
        <v>0</v>
      </c>
    </row>
    <row r="813" spans="1:12" ht="15" customHeight="1" x14ac:dyDescent="0.25">
      <c r="A813" s="205" t="s">
        <v>156</v>
      </c>
      <c r="B813" s="206"/>
      <c r="C813" s="89" t="s">
        <v>150</v>
      </c>
      <c r="D813" s="89" t="s">
        <v>150</v>
      </c>
      <c r="E813" s="93" t="s">
        <v>155</v>
      </c>
      <c r="F813" s="93"/>
      <c r="G813" s="99">
        <v>1013000</v>
      </c>
      <c r="H813" s="165">
        <v>0</v>
      </c>
      <c r="I813" s="165">
        <v>1013000</v>
      </c>
      <c r="J813" s="165">
        <v>0</v>
      </c>
      <c r="K813" s="165">
        <v>1013000</v>
      </c>
      <c r="L813" s="107">
        <v>0</v>
      </c>
    </row>
    <row r="814" spans="1:12" ht="23.25" customHeight="1" x14ac:dyDescent="0.25">
      <c r="A814" s="205" t="s">
        <v>853</v>
      </c>
      <c r="B814" s="206"/>
      <c r="C814" s="89" t="s">
        <v>150</v>
      </c>
      <c r="D814" s="89" t="s">
        <v>150</v>
      </c>
      <c r="E814" s="93" t="s">
        <v>154</v>
      </c>
      <c r="F814" s="94"/>
      <c r="G814" s="99">
        <v>1000000</v>
      </c>
      <c r="H814" s="165">
        <v>0</v>
      </c>
      <c r="I814" s="165">
        <v>1000000</v>
      </c>
      <c r="J814" s="165">
        <v>0</v>
      </c>
      <c r="K814" s="165">
        <v>1000000</v>
      </c>
      <c r="L814" s="107">
        <v>0</v>
      </c>
    </row>
    <row r="815" spans="1:12" ht="23.25" customHeight="1" x14ac:dyDescent="0.25">
      <c r="A815" s="205" t="s">
        <v>153</v>
      </c>
      <c r="B815" s="206"/>
      <c r="C815" s="89" t="s">
        <v>150</v>
      </c>
      <c r="D815" s="89" t="s">
        <v>150</v>
      </c>
      <c r="E815" s="93" t="s">
        <v>152</v>
      </c>
      <c r="F815" s="94"/>
      <c r="G815" s="99">
        <v>1000000</v>
      </c>
      <c r="H815" s="165">
        <v>0</v>
      </c>
      <c r="I815" s="165">
        <v>1000000</v>
      </c>
      <c r="J815" s="165">
        <v>0</v>
      </c>
      <c r="K815" s="165">
        <v>1000000</v>
      </c>
      <c r="L815" s="107">
        <v>0</v>
      </c>
    </row>
    <row r="816" spans="1:12" ht="23.25" customHeight="1" x14ac:dyDescent="0.25">
      <c r="A816" s="205" t="s">
        <v>80</v>
      </c>
      <c r="B816" s="206"/>
      <c r="C816" s="89" t="s">
        <v>150</v>
      </c>
      <c r="D816" s="89" t="s">
        <v>150</v>
      </c>
      <c r="E816" s="93" t="s">
        <v>152</v>
      </c>
      <c r="F816" s="93" t="s">
        <v>61</v>
      </c>
      <c r="G816" s="99">
        <v>1000000</v>
      </c>
      <c r="H816" s="165">
        <v>0</v>
      </c>
      <c r="I816" s="165">
        <v>1000000</v>
      </c>
      <c r="J816" s="165">
        <v>0</v>
      </c>
      <c r="K816" s="165">
        <v>1000000</v>
      </c>
      <c r="L816" s="107">
        <v>0</v>
      </c>
    </row>
    <row r="817" spans="1:12" ht="15" customHeight="1" x14ac:dyDescent="0.25">
      <c r="A817" s="205" t="s">
        <v>107</v>
      </c>
      <c r="B817" s="206"/>
      <c r="C817" s="89" t="s">
        <v>150</v>
      </c>
      <c r="D817" s="89" t="s">
        <v>150</v>
      </c>
      <c r="E817" s="93" t="s">
        <v>152</v>
      </c>
      <c r="F817" s="93" t="s">
        <v>64</v>
      </c>
      <c r="G817" s="99">
        <v>1000000</v>
      </c>
      <c r="H817" s="165">
        <v>0</v>
      </c>
      <c r="I817" s="165">
        <v>1000000</v>
      </c>
      <c r="J817" s="165">
        <v>0</v>
      </c>
      <c r="K817" s="165">
        <v>1000000</v>
      </c>
      <c r="L817" s="107">
        <v>0</v>
      </c>
    </row>
    <row r="818" spans="1:12" ht="68.25" customHeight="1" x14ac:dyDescent="0.25">
      <c r="A818" s="205" t="s">
        <v>765</v>
      </c>
      <c r="B818" s="206"/>
      <c r="C818" s="89" t="s">
        <v>150</v>
      </c>
      <c r="D818" s="89" t="s">
        <v>150</v>
      </c>
      <c r="E818" s="93" t="s">
        <v>766</v>
      </c>
      <c r="F818" s="94"/>
      <c r="G818" s="99">
        <v>13000</v>
      </c>
      <c r="H818" s="165">
        <v>0</v>
      </c>
      <c r="I818" s="165">
        <v>13000</v>
      </c>
      <c r="J818" s="165">
        <v>0</v>
      </c>
      <c r="K818" s="165">
        <v>13000</v>
      </c>
      <c r="L818" s="107">
        <v>0</v>
      </c>
    </row>
    <row r="819" spans="1:12" ht="34.5" customHeight="1" x14ac:dyDescent="0.25">
      <c r="A819" s="205" t="s">
        <v>767</v>
      </c>
      <c r="B819" s="206"/>
      <c r="C819" s="89" t="s">
        <v>150</v>
      </c>
      <c r="D819" s="89" t="s">
        <v>150</v>
      </c>
      <c r="E819" s="93" t="s">
        <v>768</v>
      </c>
      <c r="F819" s="94"/>
      <c r="G819" s="99">
        <v>13000</v>
      </c>
      <c r="H819" s="165">
        <v>0</v>
      </c>
      <c r="I819" s="165">
        <v>13000</v>
      </c>
      <c r="J819" s="165">
        <v>0</v>
      </c>
      <c r="K819" s="165">
        <v>13000</v>
      </c>
      <c r="L819" s="107">
        <v>0</v>
      </c>
    </row>
    <row r="820" spans="1:12" ht="23.25" customHeight="1" x14ac:dyDescent="0.25">
      <c r="A820" s="205" t="s">
        <v>80</v>
      </c>
      <c r="B820" s="206"/>
      <c r="C820" s="89" t="s">
        <v>150</v>
      </c>
      <c r="D820" s="89" t="s">
        <v>150</v>
      </c>
      <c r="E820" s="93" t="s">
        <v>768</v>
      </c>
      <c r="F820" s="93" t="s">
        <v>61</v>
      </c>
      <c r="G820" s="99">
        <v>13000</v>
      </c>
      <c r="H820" s="165">
        <v>0</v>
      </c>
      <c r="I820" s="165">
        <v>13000</v>
      </c>
      <c r="J820" s="165">
        <v>0</v>
      </c>
      <c r="K820" s="165">
        <v>13000</v>
      </c>
      <c r="L820" s="107">
        <v>0</v>
      </c>
    </row>
    <row r="821" spans="1:12" ht="15" customHeight="1" x14ac:dyDescent="0.25">
      <c r="A821" s="205" t="s">
        <v>107</v>
      </c>
      <c r="B821" s="206"/>
      <c r="C821" s="89" t="s">
        <v>150</v>
      </c>
      <c r="D821" s="89" t="s">
        <v>150</v>
      </c>
      <c r="E821" s="93" t="s">
        <v>768</v>
      </c>
      <c r="F821" s="93" t="s">
        <v>64</v>
      </c>
      <c r="G821" s="99">
        <v>13000</v>
      </c>
      <c r="H821" s="165">
        <v>0</v>
      </c>
      <c r="I821" s="165">
        <v>13000</v>
      </c>
      <c r="J821" s="165">
        <v>0</v>
      </c>
      <c r="K821" s="165">
        <v>13000</v>
      </c>
      <c r="L821" s="107">
        <v>0</v>
      </c>
    </row>
    <row r="822" spans="1:12" ht="23.25" customHeight="1" x14ac:dyDescent="0.25">
      <c r="A822" s="205" t="s">
        <v>854</v>
      </c>
      <c r="B822" s="206"/>
      <c r="C822" s="89" t="s">
        <v>150</v>
      </c>
      <c r="D822" s="89" t="s">
        <v>150</v>
      </c>
      <c r="E822" s="93" t="s">
        <v>456</v>
      </c>
      <c r="F822" s="93"/>
      <c r="G822" s="99">
        <v>300000</v>
      </c>
      <c r="H822" s="165">
        <v>0</v>
      </c>
      <c r="I822" s="165">
        <v>300000</v>
      </c>
      <c r="J822" s="165">
        <v>0</v>
      </c>
      <c r="K822" s="165">
        <v>300000</v>
      </c>
      <c r="L822" s="107">
        <v>0</v>
      </c>
    </row>
    <row r="823" spans="1:12" ht="34.5" customHeight="1" x14ac:dyDescent="0.25">
      <c r="A823" s="205" t="s">
        <v>855</v>
      </c>
      <c r="B823" s="206"/>
      <c r="C823" s="89" t="s">
        <v>150</v>
      </c>
      <c r="D823" s="89" t="s">
        <v>150</v>
      </c>
      <c r="E823" s="93" t="s">
        <v>856</v>
      </c>
      <c r="F823" s="94"/>
      <c r="G823" s="99">
        <v>300000</v>
      </c>
      <c r="H823" s="165">
        <v>0</v>
      </c>
      <c r="I823" s="165">
        <v>300000</v>
      </c>
      <c r="J823" s="165">
        <v>0</v>
      </c>
      <c r="K823" s="165">
        <v>300000</v>
      </c>
      <c r="L823" s="107">
        <v>0</v>
      </c>
    </row>
    <row r="824" spans="1:12" ht="23.25" customHeight="1" x14ac:dyDescent="0.25">
      <c r="A824" s="205" t="s">
        <v>857</v>
      </c>
      <c r="B824" s="206"/>
      <c r="C824" s="89" t="s">
        <v>150</v>
      </c>
      <c r="D824" s="89" t="s">
        <v>150</v>
      </c>
      <c r="E824" s="93" t="s">
        <v>858</v>
      </c>
      <c r="F824" s="94"/>
      <c r="G824" s="99">
        <v>300000</v>
      </c>
      <c r="H824" s="165">
        <v>0</v>
      </c>
      <c r="I824" s="165">
        <v>300000</v>
      </c>
      <c r="J824" s="165">
        <v>0</v>
      </c>
      <c r="K824" s="165">
        <v>300000</v>
      </c>
      <c r="L824" s="107">
        <v>0</v>
      </c>
    </row>
    <row r="825" spans="1:12" ht="23.25" customHeight="1" x14ac:dyDescent="0.25">
      <c r="A825" s="205" t="s">
        <v>80</v>
      </c>
      <c r="B825" s="206"/>
      <c r="C825" s="89" t="s">
        <v>150</v>
      </c>
      <c r="D825" s="89" t="s">
        <v>150</v>
      </c>
      <c r="E825" s="93" t="s">
        <v>858</v>
      </c>
      <c r="F825" s="93" t="s">
        <v>61</v>
      </c>
      <c r="G825" s="99">
        <v>300000</v>
      </c>
      <c r="H825" s="165">
        <v>0</v>
      </c>
      <c r="I825" s="165">
        <v>300000</v>
      </c>
      <c r="J825" s="165">
        <v>0</v>
      </c>
      <c r="K825" s="165">
        <v>300000</v>
      </c>
      <c r="L825" s="107">
        <v>0</v>
      </c>
    </row>
    <row r="826" spans="1:12" ht="15" customHeight="1" x14ac:dyDescent="0.25">
      <c r="A826" s="205" t="s">
        <v>107</v>
      </c>
      <c r="B826" s="206"/>
      <c r="C826" s="89" t="s">
        <v>150</v>
      </c>
      <c r="D826" s="89" t="s">
        <v>150</v>
      </c>
      <c r="E826" s="93" t="s">
        <v>858</v>
      </c>
      <c r="F826" s="93" t="s">
        <v>64</v>
      </c>
      <c r="G826" s="99">
        <v>300000</v>
      </c>
      <c r="H826" s="165">
        <v>0</v>
      </c>
      <c r="I826" s="165">
        <v>300000</v>
      </c>
      <c r="J826" s="165">
        <v>0</v>
      </c>
      <c r="K826" s="165">
        <v>300000</v>
      </c>
      <c r="L826" s="107">
        <v>0</v>
      </c>
    </row>
    <row r="827" spans="1:12" ht="15" customHeight="1" x14ac:dyDescent="0.25">
      <c r="A827" s="205" t="s">
        <v>115</v>
      </c>
      <c r="B827" s="206"/>
      <c r="C827" s="89" t="s">
        <v>150</v>
      </c>
      <c r="D827" s="89" t="s">
        <v>150</v>
      </c>
      <c r="E827" s="93" t="s">
        <v>367</v>
      </c>
      <c r="F827" s="93"/>
      <c r="G827" s="99">
        <v>48917400</v>
      </c>
      <c r="H827" s="165">
        <v>0</v>
      </c>
      <c r="I827" s="165">
        <v>48917400</v>
      </c>
      <c r="J827" s="165">
        <v>0</v>
      </c>
      <c r="K827" s="165">
        <v>48917400</v>
      </c>
      <c r="L827" s="107">
        <v>0</v>
      </c>
    </row>
    <row r="828" spans="1:12" ht="23.25" customHeight="1" x14ac:dyDescent="0.25">
      <c r="A828" s="205" t="s">
        <v>113</v>
      </c>
      <c r="B828" s="206"/>
      <c r="C828" s="89" t="s">
        <v>150</v>
      </c>
      <c r="D828" s="89" t="s">
        <v>150</v>
      </c>
      <c r="E828" s="93" t="s">
        <v>365</v>
      </c>
      <c r="F828" s="94"/>
      <c r="G828" s="99">
        <v>48917400</v>
      </c>
      <c r="H828" s="165">
        <v>0</v>
      </c>
      <c r="I828" s="165">
        <v>48917400</v>
      </c>
      <c r="J828" s="165">
        <v>0</v>
      </c>
      <c r="K828" s="165">
        <v>48917400</v>
      </c>
      <c r="L828" s="107">
        <v>0</v>
      </c>
    </row>
    <row r="829" spans="1:12" ht="23.25" customHeight="1" x14ac:dyDescent="0.25">
      <c r="A829" s="205" t="s">
        <v>151</v>
      </c>
      <c r="B829" s="206"/>
      <c r="C829" s="89" t="s">
        <v>150</v>
      </c>
      <c r="D829" s="89" t="s">
        <v>150</v>
      </c>
      <c r="E829" s="93" t="s">
        <v>859</v>
      </c>
      <c r="F829" s="94"/>
      <c r="G829" s="99">
        <v>48917400</v>
      </c>
      <c r="H829" s="165">
        <v>0</v>
      </c>
      <c r="I829" s="165">
        <v>48917400</v>
      </c>
      <c r="J829" s="165">
        <v>0</v>
      </c>
      <c r="K829" s="165">
        <v>48917400</v>
      </c>
      <c r="L829" s="107">
        <v>0</v>
      </c>
    </row>
    <row r="830" spans="1:12" ht="23.25" customHeight="1" x14ac:dyDescent="0.25">
      <c r="A830" s="205" t="s">
        <v>80</v>
      </c>
      <c r="B830" s="206"/>
      <c r="C830" s="89" t="s">
        <v>150</v>
      </c>
      <c r="D830" s="89" t="s">
        <v>150</v>
      </c>
      <c r="E830" s="93" t="s">
        <v>859</v>
      </c>
      <c r="F830" s="93" t="s">
        <v>61</v>
      </c>
      <c r="G830" s="99">
        <v>48917400</v>
      </c>
      <c r="H830" s="165">
        <v>0</v>
      </c>
      <c r="I830" s="165">
        <v>48917400</v>
      </c>
      <c r="J830" s="165">
        <v>0</v>
      </c>
      <c r="K830" s="165">
        <v>48917400</v>
      </c>
      <c r="L830" s="107">
        <v>0</v>
      </c>
    </row>
    <row r="831" spans="1:12" ht="15" customHeight="1" x14ac:dyDescent="0.25">
      <c r="A831" s="205" t="s">
        <v>107</v>
      </c>
      <c r="B831" s="206"/>
      <c r="C831" s="89" t="s">
        <v>150</v>
      </c>
      <c r="D831" s="89" t="s">
        <v>150</v>
      </c>
      <c r="E831" s="93" t="s">
        <v>859</v>
      </c>
      <c r="F831" s="93" t="s">
        <v>64</v>
      </c>
      <c r="G831" s="99">
        <v>48917400</v>
      </c>
      <c r="H831" s="165">
        <v>0</v>
      </c>
      <c r="I831" s="165">
        <v>48917400</v>
      </c>
      <c r="J831" s="165">
        <v>0</v>
      </c>
      <c r="K831" s="165">
        <v>48917400</v>
      </c>
      <c r="L831" s="107">
        <v>0</v>
      </c>
    </row>
    <row r="832" spans="1:12" ht="15" customHeight="1" x14ac:dyDescent="0.25">
      <c r="A832" s="205" t="s">
        <v>180</v>
      </c>
      <c r="B832" s="206"/>
      <c r="C832" s="89" t="s">
        <v>150</v>
      </c>
      <c r="D832" s="89" t="s">
        <v>170</v>
      </c>
      <c r="E832" s="90"/>
      <c r="F832" s="90"/>
      <c r="G832" s="99">
        <v>181553080</v>
      </c>
      <c r="H832" s="165">
        <v>6282000</v>
      </c>
      <c r="I832" s="165">
        <v>172873400</v>
      </c>
      <c r="J832" s="165">
        <v>6282000</v>
      </c>
      <c r="K832" s="165">
        <v>170726400</v>
      </c>
      <c r="L832" s="107">
        <v>5059000</v>
      </c>
    </row>
    <row r="833" spans="1:12" ht="15" customHeight="1" x14ac:dyDescent="0.25">
      <c r="A833" s="205" t="s">
        <v>168</v>
      </c>
      <c r="B833" s="206"/>
      <c r="C833" s="89" t="s">
        <v>150</v>
      </c>
      <c r="D833" s="89" t="s">
        <v>170</v>
      </c>
      <c r="E833" s="89" t="s">
        <v>167</v>
      </c>
      <c r="F833" s="89"/>
      <c r="G833" s="99">
        <v>110068000</v>
      </c>
      <c r="H833" s="165">
        <v>6282000</v>
      </c>
      <c r="I833" s="165">
        <v>110068000</v>
      </c>
      <c r="J833" s="165">
        <v>6282000</v>
      </c>
      <c r="K833" s="165">
        <v>108845000</v>
      </c>
      <c r="L833" s="107">
        <v>5059000</v>
      </c>
    </row>
    <row r="834" spans="1:12" ht="15" customHeight="1" x14ac:dyDescent="0.25">
      <c r="A834" s="205" t="s">
        <v>189</v>
      </c>
      <c r="B834" s="206"/>
      <c r="C834" s="89" t="s">
        <v>150</v>
      </c>
      <c r="D834" s="89" t="s">
        <v>170</v>
      </c>
      <c r="E834" s="93" t="s">
        <v>166</v>
      </c>
      <c r="F834" s="93"/>
      <c r="G834" s="99">
        <v>83782000</v>
      </c>
      <c r="H834" s="165">
        <v>6282000</v>
      </c>
      <c r="I834" s="165">
        <v>83782000</v>
      </c>
      <c r="J834" s="165">
        <v>6282000</v>
      </c>
      <c r="K834" s="165">
        <v>82559000</v>
      </c>
      <c r="L834" s="107">
        <v>5059000</v>
      </c>
    </row>
    <row r="835" spans="1:12" ht="23.25" customHeight="1" x14ac:dyDescent="0.25">
      <c r="A835" s="205" t="s">
        <v>187</v>
      </c>
      <c r="B835" s="206"/>
      <c r="C835" s="89" t="s">
        <v>150</v>
      </c>
      <c r="D835" s="89" t="s">
        <v>170</v>
      </c>
      <c r="E835" s="93" t="s">
        <v>723</v>
      </c>
      <c r="F835" s="94"/>
      <c r="G835" s="99">
        <v>77500000</v>
      </c>
      <c r="H835" s="165">
        <v>0</v>
      </c>
      <c r="I835" s="165">
        <v>77500000</v>
      </c>
      <c r="J835" s="165">
        <v>0</v>
      </c>
      <c r="K835" s="165">
        <v>77500000</v>
      </c>
      <c r="L835" s="107">
        <v>0</v>
      </c>
    </row>
    <row r="836" spans="1:12" ht="23.25" customHeight="1" x14ac:dyDescent="0.25">
      <c r="A836" s="205" t="s">
        <v>903</v>
      </c>
      <c r="B836" s="206"/>
      <c r="C836" s="89" t="s">
        <v>150</v>
      </c>
      <c r="D836" s="89" t="s">
        <v>170</v>
      </c>
      <c r="E836" s="93" t="s">
        <v>904</v>
      </c>
      <c r="F836" s="94"/>
      <c r="G836" s="99">
        <v>77500000</v>
      </c>
      <c r="H836" s="165">
        <v>0</v>
      </c>
      <c r="I836" s="165">
        <v>77500000</v>
      </c>
      <c r="J836" s="165">
        <v>0</v>
      </c>
      <c r="K836" s="165">
        <v>77500000</v>
      </c>
      <c r="L836" s="107">
        <v>0</v>
      </c>
    </row>
    <row r="837" spans="1:12" ht="23.25" customHeight="1" x14ac:dyDescent="0.25">
      <c r="A837" s="205" t="s">
        <v>90</v>
      </c>
      <c r="B837" s="206"/>
      <c r="C837" s="89" t="s">
        <v>150</v>
      </c>
      <c r="D837" s="89" t="s">
        <v>170</v>
      </c>
      <c r="E837" s="93" t="s">
        <v>904</v>
      </c>
      <c r="F837" s="93" t="s">
        <v>89</v>
      </c>
      <c r="G837" s="99">
        <v>77500000</v>
      </c>
      <c r="H837" s="165">
        <v>0</v>
      </c>
      <c r="I837" s="165">
        <v>77500000</v>
      </c>
      <c r="J837" s="165">
        <v>0</v>
      </c>
      <c r="K837" s="165">
        <v>77500000</v>
      </c>
      <c r="L837" s="107">
        <v>0</v>
      </c>
    </row>
    <row r="838" spans="1:12" ht="23.25" customHeight="1" x14ac:dyDescent="0.25">
      <c r="A838" s="205" t="s">
        <v>88</v>
      </c>
      <c r="B838" s="206"/>
      <c r="C838" s="89" t="s">
        <v>150</v>
      </c>
      <c r="D838" s="89" t="s">
        <v>170</v>
      </c>
      <c r="E838" s="93" t="s">
        <v>904</v>
      </c>
      <c r="F838" s="93" t="s">
        <v>87</v>
      </c>
      <c r="G838" s="99">
        <v>77500000</v>
      </c>
      <c r="H838" s="165">
        <v>0</v>
      </c>
      <c r="I838" s="165">
        <v>77500000</v>
      </c>
      <c r="J838" s="165">
        <v>0</v>
      </c>
      <c r="K838" s="165">
        <v>77500000</v>
      </c>
      <c r="L838" s="107">
        <v>0</v>
      </c>
    </row>
    <row r="839" spans="1:12" ht="23.25" customHeight="1" x14ac:dyDescent="0.25">
      <c r="A839" s="205" t="s">
        <v>899</v>
      </c>
      <c r="B839" s="206"/>
      <c r="C839" s="89" t="s">
        <v>150</v>
      </c>
      <c r="D839" s="89" t="s">
        <v>170</v>
      </c>
      <c r="E839" s="93" t="s">
        <v>984</v>
      </c>
      <c r="F839" s="94"/>
      <c r="G839" s="99">
        <v>6282000</v>
      </c>
      <c r="H839" s="165">
        <v>6282000</v>
      </c>
      <c r="I839" s="165">
        <v>6282000</v>
      </c>
      <c r="J839" s="165">
        <v>6282000</v>
      </c>
      <c r="K839" s="165">
        <v>5059000</v>
      </c>
      <c r="L839" s="107">
        <v>5059000</v>
      </c>
    </row>
    <row r="840" spans="1:12" ht="180.75" customHeight="1" x14ac:dyDescent="0.25">
      <c r="A840" s="205" t="s">
        <v>985</v>
      </c>
      <c r="B840" s="206"/>
      <c r="C840" s="89" t="s">
        <v>150</v>
      </c>
      <c r="D840" s="89" t="s">
        <v>170</v>
      </c>
      <c r="E840" s="93" t="s">
        <v>986</v>
      </c>
      <c r="F840" s="94"/>
      <c r="G840" s="99">
        <v>6282000</v>
      </c>
      <c r="H840" s="165">
        <v>6282000</v>
      </c>
      <c r="I840" s="165">
        <v>6282000</v>
      </c>
      <c r="J840" s="165">
        <v>6282000</v>
      </c>
      <c r="K840" s="165">
        <v>5059000</v>
      </c>
      <c r="L840" s="107">
        <v>5059000</v>
      </c>
    </row>
    <row r="841" spans="1:12" ht="23.25" customHeight="1" x14ac:dyDescent="0.25">
      <c r="A841" s="205" t="s">
        <v>80</v>
      </c>
      <c r="B841" s="206"/>
      <c r="C841" s="89" t="s">
        <v>150</v>
      </c>
      <c r="D841" s="89" t="s">
        <v>170</v>
      </c>
      <c r="E841" s="93" t="s">
        <v>986</v>
      </c>
      <c r="F841" s="93" t="s">
        <v>61</v>
      </c>
      <c r="G841" s="99">
        <v>6282000</v>
      </c>
      <c r="H841" s="165">
        <v>6282000</v>
      </c>
      <c r="I841" s="165">
        <v>6282000</v>
      </c>
      <c r="J841" s="165">
        <v>6282000</v>
      </c>
      <c r="K841" s="165">
        <v>5059000</v>
      </c>
      <c r="L841" s="107">
        <v>5059000</v>
      </c>
    </row>
    <row r="842" spans="1:12" ht="15" customHeight="1" x14ac:dyDescent="0.25">
      <c r="A842" s="205" t="s">
        <v>107</v>
      </c>
      <c r="B842" s="206"/>
      <c r="C842" s="89" t="s">
        <v>150</v>
      </c>
      <c r="D842" s="89" t="s">
        <v>170</v>
      </c>
      <c r="E842" s="93" t="s">
        <v>986</v>
      </c>
      <c r="F842" s="93" t="s">
        <v>64</v>
      </c>
      <c r="G842" s="99">
        <v>6282000</v>
      </c>
      <c r="H842" s="165">
        <v>6282000</v>
      </c>
      <c r="I842" s="165">
        <v>6282000</v>
      </c>
      <c r="J842" s="165">
        <v>6282000</v>
      </c>
      <c r="K842" s="165">
        <v>5059000</v>
      </c>
      <c r="L842" s="107">
        <v>5059000</v>
      </c>
    </row>
    <row r="843" spans="1:12" ht="15" customHeight="1" x14ac:dyDescent="0.25">
      <c r="A843" s="205" t="s">
        <v>115</v>
      </c>
      <c r="B843" s="206"/>
      <c r="C843" s="89" t="s">
        <v>150</v>
      </c>
      <c r="D843" s="89" t="s">
        <v>170</v>
      </c>
      <c r="E843" s="93" t="s">
        <v>905</v>
      </c>
      <c r="F843" s="93"/>
      <c r="G843" s="99">
        <v>26286000</v>
      </c>
      <c r="H843" s="165">
        <v>0</v>
      </c>
      <c r="I843" s="165">
        <v>26286000</v>
      </c>
      <c r="J843" s="165">
        <v>0</v>
      </c>
      <c r="K843" s="165">
        <v>26286000</v>
      </c>
      <c r="L843" s="107">
        <v>0</v>
      </c>
    </row>
    <row r="844" spans="1:12" ht="23.25" customHeight="1" x14ac:dyDescent="0.25">
      <c r="A844" s="205" t="s">
        <v>113</v>
      </c>
      <c r="B844" s="206"/>
      <c r="C844" s="89" t="s">
        <v>150</v>
      </c>
      <c r="D844" s="89" t="s">
        <v>170</v>
      </c>
      <c r="E844" s="93" t="s">
        <v>906</v>
      </c>
      <c r="F844" s="94"/>
      <c r="G844" s="99">
        <v>26286000</v>
      </c>
      <c r="H844" s="165">
        <v>0</v>
      </c>
      <c r="I844" s="165">
        <v>26286000</v>
      </c>
      <c r="J844" s="165">
        <v>0</v>
      </c>
      <c r="K844" s="165">
        <v>26286000</v>
      </c>
      <c r="L844" s="107">
        <v>0</v>
      </c>
    </row>
    <row r="845" spans="1:12" ht="15" customHeight="1" x14ac:dyDescent="0.25">
      <c r="A845" s="205" t="s">
        <v>179</v>
      </c>
      <c r="B845" s="206"/>
      <c r="C845" s="89" t="s">
        <v>150</v>
      </c>
      <c r="D845" s="89" t="s">
        <v>170</v>
      </c>
      <c r="E845" s="93" t="s">
        <v>907</v>
      </c>
      <c r="F845" s="94"/>
      <c r="G845" s="99">
        <v>1918000</v>
      </c>
      <c r="H845" s="165">
        <v>0</v>
      </c>
      <c r="I845" s="165">
        <v>1918000</v>
      </c>
      <c r="J845" s="165">
        <v>0</v>
      </c>
      <c r="K845" s="165">
        <v>1918000</v>
      </c>
      <c r="L845" s="107">
        <v>0</v>
      </c>
    </row>
    <row r="846" spans="1:12" ht="23.25" customHeight="1" x14ac:dyDescent="0.25">
      <c r="A846" s="205" t="s">
        <v>80</v>
      </c>
      <c r="B846" s="206"/>
      <c r="C846" s="89" t="s">
        <v>150</v>
      </c>
      <c r="D846" s="89" t="s">
        <v>170</v>
      </c>
      <c r="E846" s="93" t="s">
        <v>907</v>
      </c>
      <c r="F846" s="93" t="s">
        <v>61</v>
      </c>
      <c r="G846" s="99">
        <v>1918000</v>
      </c>
      <c r="H846" s="165">
        <v>0</v>
      </c>
      <c r="I846" s="165">
        <v>1918000</v>
      </c>
      <c r="J846" s="165">
        <v>0</v>
      </c>
      <c r="K846" s="165">
        <v>1918000</v>
      </c>
      <c r="L846" s="107">
        <v>0</v>
      </c>
    </row>
    <row r="847" spans="1:12" ht="15" customHeight="1" x14ac:dyDescent="0.25">
      <c r="A847" s="205" t="s">
        <v>107</v>
      </c>
      <c r="B847" s="206"/>
      <c r="C847" s="89" t="s">
        <v>150</v>
      </c>
      <c r="D847" s="89" t="s">
        <v>170</v>
      </c>
      <c r="E847" s="93" t="s">
        <v>907</v>
      </c>
      <c r="F847" s="93" t="s">
        <v>64</v>
      </c>
      <c r="G847" s="99">
        <v>1918000</v>
      </c>
      <c r="H847" s="165">
        <v>0</v>
      </c>
      <c r="I847" s="165">
        <v>1918000</v>
      </c>
      <c r="J847" s="165">
        <v>0</v>
      </c>
      <c r="K847" s="165">
        <v>1918000</v>
      </c>
      <c r="L847" s="107">
        <v>0</v>
      </c>
    </row>
    <row r="848" spans="1:12" ht="15" customHeight="1" x14ac:dyDescent="0.25">
      <c r="A848" s="205" t="s">
        <v>178</v>
      </c>
      <c r="B848" s="206"/>
      <c r="C848" s="89" t="s">
        <v>150</v>
      </c>
      <c r="D848" s="89" t="s">
        <v>170</v>
      </c>
      <c r="E848" s="93" t="s">
        <v>908</v>
      </c>
      <c r="F848" s="94"/>
      <c r="G848" s="99">
        <v>24368000</v>
      </c>
      <c r="H848" s="165">
        <v>0</v>
      </c>
      <c r="I848" s="165">
        <v>24368000</v>
      </c>
      <c r="J848" s="165">
        <v>0</v>
      </c>
      <c r="K848" s="165">
        <v>24368000</v>
      </c>
      <c r="L848" s="107">
        <v>0</v>
      </c>
    </row>
    <row r="849" spans="1:12" ht="23.25" customHeight="1" x14ac:dyDescent="0.25">
      <c r="A849" s="205" t="s">
        <v>90</v>
      </c>
      <c r="B849" s="206"/>
      <c r="C849" s="89" t="s">
        <v>150</v>
      </c>
      <c r="D849" s="89" t="s">
        <v>170</v>
      </c>
      <c r="E849" s="93" t="s">
        <v>908</v>
      </c>
      <c r="F849" s="93" t="s">
        <v>89</v>
      </c>
      <c r="G849" s="99">
        <v>24368000</v>
      </c>
      <c r="H849" s="165">
        <v>0</v>
      </c>
      <c r="I849" s="165">
        <v>24368000</v>
      </c>
      <c r="J849" s="165">
        <v>0</v>
      </c>
      <c r="K849" s="165">
        <v>24368000</v>
      </c>
      <c r="L849" s="107">
        <v>0</v>
      </c>
    </row>
    <row r="850" spans="1:12" ht="23.25" customHeight="1" x14ac:dyDescent="0.25">
      <c r="A850" s="205" t="s">
        <v>88</v>
      </c>
      <c r="B850" s="206"/>
      <c r="C850" s="89" t="s">
        <v>150</v>
      </c>
      <c r="D850" s="89" t="s">
        <v>170</v>
      </c>
      <c r="E850" s="93" t="s">
        <v>908</v>
      </c>
      <c r="F850" s="93" t="s">
        <v>87</v>
      </c>
      <c r="G850" s="99">
        <v>24368000</v>
      </c>
      <c r="H850" s="165">
        <v>0</v>
      </c>
      <c r="I850" s="165">
        <v>24368000</v>
      </c>
      <c r="J850" s="165">
        <v>0</v>
      </c>
      <c r="K850" s="165">
        <v>24368000</v>
      </c>
      <c r="L850" s="107">
        <v>0</v>
      </c>
    </row>
    <row r="851" spans="1:12" ht="15" customHeight="1" x14ac:dyDescent="0.25">
      <c r="A851" s="205" t="s">
        <v>105</v>
      </c>
      <c r="B851" s="206"/>
      <c r="C851" s="89" t="s">
        <v>150</v>
      </c>
      <c r="D851" s="89" t="s">
        <v>170</v>
      </c>
      <c r="E851" s="89" t="s">
        <v>104</v>
      </c>
      <c r="F851" s="89"/>
      <c r="G851" s="99">
        <v>38453900</v>
      </c>
      <c r="H851" s="165">
        <v>0</v>
      </c>
      <c r="I851" s="165">
        <v>39666900</v>
      </c>
      <c r="J851" s="165">
        <v>0</v>
      </c>
      <c r="K851" s="165">
        <v>39822900</v>
      </c>
      <c r="L851" s="107">
        <v>0</v>
      </c>
    </row>
    <row r="852" spans="1:12" ht="23.25" customHeight="1" x14ac:dyDescent="0.25">
      <c r="A852" s="205" t="s">
        <v>860</v>
      </c>
      <c r="B852" s="206"/>
      <c r="C852" s="89" t="s">
        <v>150</v>
      </c>
      <c r="D852" s="89" t="s">
        <v>170</v>
      </c>
      <c r="E852" s="93" t="s">
        <v>103</v>
      </c>
      <c r="F852" s="93"/>
      <c r="G852" s="99">
        <v>38453900</v>
      </c>
      <c r="H852" s="165">
        <v>0</v>
      </c>
      <c r="I852" s="165">
        <v>39666900</v>
      </c>
      <c r="J852" s="165">
        <v>0</v>
      </c>
      <c r="K852" s="165">
        <v>39822900</v>
      </c>
      <c r="L852" s="107">
        <v>0</v>
      </c>
    </row>
    <row r="853" spans="1:12" ht="23.25" customHeight="1" x14ac:dyDescent="0.25">
      <c r="A853" s="205" t="s">
        <v>861</v>
      </c>
      <c r="B853" s="206"/>
      <c r="C853" s="89" t="s">
        <v>150</v>
      </c>
      <c r="D853" s="89" t="s">
        <v>170</v>
      </c>
      <c r="E853" s="93" t="s">
        <v>102</v>
      </c>
      <c r="F853" s="94"/>
      <c r="G853" s="99">
        <v>38453900</v>
      </c>
      <c r="H853" s="165">
        <v>0</v>
      </c>
      <c r="I853" s="165">
        <v>39666900</v>
      </c>
      <c r="J853" s="165">
        <v>0</v>
      </c>
      <c r="K853" s="165">
        <v>39822900</v>
      </c>
      <c r="L853" s="107">
        <v>0</v>
      </c>
    </row>
    <row r="854" spans="1:12" ht="23.25" customHeight="1" x14ac:dyDescent="0.25">
      <c r="A854" s="205" t="s">
        <v>177</v>
      </c>
      <c r="B854" s="206"/>
      <c r="C854" s="89" t="s">
        <v>150</v>
      </c>
      <c r="D854" s="89" t="s">
        <v>170</v>
      </c>
      <c r="E854" s="93" t="s">
        <v>862</v>
      </c>
      <c r="F854" s="94"/>
      <c r="G854" s="99">
        <v>38453900</v>
      </c>
      <c r="H854" s="165">
        <v>0</v>
      </c>
      <c r="I854" s="165">
        <v>39666900</v>
      </c>
      <c r="J854" s="165">
        <v>0</v>
      </c>
      <c r="K854" s="165">
        <v>39822900</v>
      </c>
      <c r="L854" s="107">
        <v>0</v>
      </c>
    </row>
    <row r="855" spans="1:12" ht="15" customHeight="1" x14ac:dyDescent="0.25">
      <c r="A855" s="205" t="s">
        <v>86</v>
      </c>
      <c r="B855" s="206"/>
      <c r="C855" s="89" t="s">
        <v>150</v>
      </c>
      <c r="D855" s="89" t="s">
        <v>170</v>
      </c>
      <c r="E855" s="93" t="s">
        <v>862</v>
      </c>
      <c r="F855" s="93" t="s">
        <v>85</v>
      </c>
      <c r="G855" s="99">
        <v>20791400</v>
      </c>
      <c r="H855" s="165">
        <v>0</v>
      </c>
      <c r="I855" s="165">
        <v>21519200</v>
      </c>
      <c r="J855" s="165">
        <v>0</v>
      </c>
      <c r="K855" s="165">
        <v>21612800</v>
      </c>
      <c r="L855" s="107">
        <v>0</v>
      </c>
    </row>
    <row r="856" spans="1:12" ht="23.25" customHeight="1" x14ac:dyDescent="0.25">
      <c r="A856" s="205" t="s">
        <v>257</v>
      </c>
      <c r="B856" s="206"/>
      <c r="C856" s="89" t="s">
        <v>150</v>
      </c>
      <c r="D856" s="89" t="s">
        <v>170</v>
      </c>
      <c r="E856" s="93" t="s">
        <v>862</v>
      </c>
      <c r="F856" s="93" t="s">
        <v>255</v>
      </c>
      <c r="G856" s="99">
        <v>20791400</v>
      </c>
      <c r="H856" s="165">
        <v>0</v>
      </c>
      <c r="I856" s="165">
        <v>21519200</v>
      </c>
      <c r="J856" s="165">
        <v>0</v>
      </c>
      <c r="K856" s="165">
        <v>21612800</v>
      </c>
      <c r="L856" s="107">
        <v>0</v>
      </c>
    </row>
    <row r="857" spans="1:12" ht="23.25" customHeight="1" x14ac:dyDescent="0.25">
      <c r="A857" s="205" t="s">
        <v>80</v>
      </c>
      <c r="B857" s="206"/>
      <c r="C857" s="89" t="s">
        <v>150</v>
      </c>
      <c r="D857" s="89" t="s">
        <v>170</v>
      </c>
      <c r="E857" s="93" t="s">
        <v>862</v>
      </c>
      <c r="F857" s="93" t="s">
        <v>61</v>
      </c>
      <c r="G857" s="99">
        <v>17662500</v>
      </c>
      <c r="H857" s="165">
        <v>0</v>
      </c>
      <c r="I857" s="165">
        <v>18147700</v>
      </c>
      <c r="J857" s="165">
        <v>0</v>
      </c>
      <c r="K857" s="165">
        <v>18210100</v>
      </c>
      <c r="L857" s="107">
        <v>0</v>
      </c>
    </row>
    <row r="858" spans="1:12" ht="15" customHeight="1" x14ac:dyDescent="0.25">
      <c r="A858" s="205" t="s">
        <v>107</v>
      </c>
      <c r="B858" s="206"/>
      <c r="C858" s="89" t="s">
        <v>150</v>
      </c>
      <c r="D858" s="89" t="s">
        <v>170</v>
      </c>
      <c r="E858" s="93" t="s">
        <v>862</v>
      </c>
      <c r="F858" s="93" t="s">
        <v>64</v>
      </c>
      <c r="G858" s="99">
        <v>17662500</v>
      </c>
      <c r="H858" s="165">
        <v>0</v>
      </c>
      <c r="I858" s="165">
        <v>18147700</v>
      </c>
      <c r="J858" s="165">
        <v>0</v>
      </c>
      <c r="K858" s="165">
        <v>18210100</v>
      </c>
      <c r="L858" s="107">
        <v>0</v>
      </c>
    </row>
    <row r="859" spans="1:12" ht="23.25" customHeight="1" x14ac:dyDescent="0.25">
      <c r="A859" s="205" t="s">
        <v>117</v>
      </c>
      <c r="B859" s="206"/>
      <c r="C859" s="89" t="s">
        <v>150</v>
      </c>
      <c r="D859" s="89" t="s">
        <v>170</v>
      </c>
      <c r="E859" s="89" t="s">
        <v>116</v>
      </c>
      <c r="F859" s="89"/>
      <c r="G859" s="99">
        <v>21732500</v>
      </c>
      <c r="H859" s="165">
        <v>0</v>
      </c>
      <c r="I859" s="165">
        <v>21732500</v>
      </c>
      <c r="J859" s="165">
        <v>0</v>
      </c>
      <c r="K859" s="165">
        <v>21732500</v>
      </c>
      <c r="L859" s="107">
        <v>0</v>
      </c>
    </row>
    <row r="860" spans="1:12" ht="15" customHeight="1" x14ac:dyDescent="0.25">
      <c r="A860" s="205" t="s">
        <v>115</v>
      </c>
      <c r="B860" s="206"/>
      <c r="C860" s="89" t="s">
        <v>150</v>
      </c>
      <c r="D860" s="89" t="s">
        <v>170</v>
      </c>
      <c r="E860" s="93" t="s">
        <v>114</v>
      </c>
      <c r="F860" s="93"/>
      <c r="G860" s="99">
        <v>21732500</v>
      </c>
      <c r="H860" s="165">
        <v>0</v>
      </c>
      <c r="I860" s="165">
        <v>21732500</v>
      </c>
      <c r="J860" s="165">
        <v>0</v>
      </c>
      <c r="K860" s="165">
        <v>21732500</v>
      </c>
      <c r="L860" s="107">
        <v>0</v>
      </c>
    </row>
    <row r="861" spans="1:12" ht="23.25" customHeight="1" x14ac:dyDescent="0.25">
      <c r="A861" s="205" t="s">
        <v>113</v>
      </c>
      <c r="B861" s="206"/>
      <c r="C861" s="89" t="s">
        <v>150</v>
      </c>
      <c r="D861" s="89" t="s">
        <v>170</v>
      </c>
      <c r="E861" s="93" t="s">
        <v>112</v>
      </c>
      <c r="F861" s="94"/>
      <c r="G861" s="99">
        <v>21732500</v>
      </c>
      <c r="H861" s="165">
        <v>0</v>
      </c>
      <c r="I861" s="165">
        <v>21732500</v>
      </c>
      <c r="J861" s="165">
        <v>0</v>
      </c>
      <c r="K861" s="165">
        <v>21732500</v>
      </c>
      <c r="L861" s="107">
        <v>0</v>
      </c>
    </row>
    <row r="862" spans="1:12" ht="34.5" customHeight="1" x14ac:dyDescent="0.25">
      <c r="A862" s="205" t="s">
        <v>733</v>
      </c>
      <c r="B862" s="206"/>
      <c r="C862" s="89" t="s">
        <v>150</v>
      </c>
      <c r="D862" s="89" t="s">
        <v>170</v>
      </c>
      <c r="E862" s="93" t="s">
        <v>734</v>
      </c>
      <c r="F862" s="94"/>
      <c r="G862" s="99">
        <v>21732500</v>
      </c>
      <c r="H862" s="165">
        <v>0</v>
      </c>
      <c r="I862" s="165">
        <v>21732500</v>
      </c>
      <c r="J862" s="165">
        <v>0</v>
      </c>
      <c r="K862" s="165">
        <v>21732500</v>
      </c>
      <c r="L862" s="107">
        <v>0</v>
      </c>
    </row>
    <row r="863" spans="1:12" ht="23.25" customHeight="1" x14ac:dyDescent="0.25">
      <c r="A863" s="205" t="s">
        <v>80</v>
      </c>
      <c r="B863" s="206"/>
      <c r="C863" s="89" t="s">
        <v>150</v>
      </c>
      <c r="D863" s="89" t="s">
        <v>170</v>
      </c>
      <c r="E863" s="93" t="s">
        <v>734</v>
      </c>
      <c r="F863" s="93" t="s">
        <v>61</v>
      </c>
      <c r="G863" s="99">
        <v>21732500</v>
      </c>
      <c r="H863" s="165">
        <v>0</v>
      </c>
      <c r="I863" s="165">
        <v>21732500</v>
      </c>
      <c r="J863" s="165">
        <v>0</v>
      </c>
      <c r="K863" s="165">
        <v>21732500</v>
      </c>
      <c r="L863" s="107">
        <v>0</v>
      </c>
    </row>
    <row r="864" spans="1:12" ht="15" customHeight="1" x14ac:dyDescent="0.25">
      <c r="A864" s="205" t="s">
        <v>107</v>
      </c>
      <c r="B864" s="206"/>
      <c r="C864" s="89" t="s">
        <v>150</v>
      </c>
      <c r="D864" s="89" t="s">
        <v>170</v>
      </c>
      <c r="E864" s="93" t="s">
        <v>734</v>
      </c>
      <c r="F864" s="93" t="s">
        <v>64</v>
      </c>
      <c r="G864" s="99">
        <v>21732500</v>
      </c>
      <c r="H864" s="165">
        <v>0</v>
      </c>
      <c r="I864" s="165">
        <v>21732500</v>
      </c>
      <c r="J864" s="165">
        <v>0</v>
      </c>
      <c r="K864" s="165">
        <v>21732500</v>
      </c>
      <c r="L864" s="107">
        <v>0</v>
      </c>
    </row>
    <row r="865" spans="1:12" ht="23.25" customHeight="1" x14ac:dyDescent="0.25">
      <c r="A865" s="205" t="s">
        <v>176</v>
      </c>
      <c r="B865" s="206"/>
      <c r="C865" s="89" t="s">
        <v>150</v>
      </c>
      <c r="D865" s="89" t="s">
        <v>170</v>
      </c>
      <c r="E865" s="89" t="s">
        <v>175</v>
      </c>
      <c r="F865" s="89"/>
      <c r="G865" s="99">
        <v>11298680</v>
      </c>
      <c r="H865" s="165">
        <v>0</v>
      </c>
      <c r="I865" s="165">
        <v>1406000</v>
      </c>
      <c r="J865" s="165">
        <v>0</v>
      </c>
      <c r="K865" s="165">
        <v>326000</v>
      </c>
      <c r="L865" s="107">
        <v>0</v>
      </c>
    </row>
    <row r="866" spans="1:12" ht="34.5" customHeight="1" x14ac:dyDescent="0.25">
      <c r="A866" s="205" t="s">
        <v>174</v>
      </c>
      <c r="B866" s="206"/>
      <c r="C866" s="89" t="s">
        <v>150</v>
      </c>
      <c r="D866" s="89" t="s">
        <v>170</v>
      </c>
      <c r="E866" s="93" t="s">
        <v>173</v>
      </c>
      <c r="F866" s="93"/>
      <c r="G866" s="99">
        <v>11298680</v>
      </c>
      <c r="H866" s="165">
        <v>0</v>
      </c>
      <c r="I866" s="165">
        <v>1406000</v>
      </c>
      <c r="J866" s="165">
        <v>0</v>
      </c>
      <c r="K866" s="165">
        <v>326000</v>
      </c>
      <c r="L866" s="107">
        <v>0</v>
      </c>
    </row>
    <row r="867" spans="1:12" ht="15" customHeight="1" x14ac:dyDescent="0.25">
      <c r="A867" s="205" t="s">
        <v>172</v>
      </c>
      <c r="B867" s="206"/>
      <c r="C867" s="89" t="s">
        <v>150</v>
      </c>
      <c r="D867" s="89" t="s">
        <v>170</v>
      </c>
      <c r="E867" s="93" t="s">
        <v>171</v>
      </c>
      <c r="F867" s="94"/>
      <c r="G867" s="99">
        <v>11298680</v>
      </c>
      <c r="H867" s="165">
        <v>0</v>
      </c>
      <c r="I867" s="165">
        <v>1406000</v>
      </c>
      <c r="J867" s="165">
        <v>0</v>
      </c>
      <c r="K867" s="165">
        <v>326000</v>
      </c>
      <c r="L867" s="107">
        <v>0</v>
      </c>
    </row>
    <row r="868" spans="1:12" ht="57" customHeight="1" x14ac:dyDescent="0.25">
      <c r="A868" s="205" t="s">
        <v>946</v>
      </c>
      <c r="B868" s="206"/>
      <c r="C868" s="89" t="s">
        <v>150</v>
      </c>
      <c r="D868" s="89" t="s">
        <v>170</v>
      </c>
      <c r="E868" s="93" t="s">
        <v>947</v>
      </c>
      <c r="F868" s="94"/>
      <c r="G868" s="99">
        <v>10696680</v>
      </c>
      <c r="H868" s="165">
        <v>0</v>
      </c>
      <c r="I868" s="165">
        <v>0</v>
      </c>
      <c r="J868" s="165">
        <v>0</v>
      </c>
      <c r="K868" s="165">
        <v>0</v>
      </c>
      <c r="L868" s="107">
        <v>0</v>
      </c>
    </row>
    <row r="869" spans="1:12" ht="23.25" customHeight="1" x14ac:dyDescent="0.25">
      <c r="A869" s="205" t="s">
        <v>90</v>
      </c>
      <c r="B869" s="206"/>
      <c r="C869" s="89" t="s">
        <v>150</v>
      </c>
      <c r="D869" s="89" t="s">
        <v>170</v>
      </c>
      <c r="E869" s="93" t="s">
        <v>947</v>
      </c>
      <c r="F869" s="93" t="s">
        <v>89</v>
      </c>
      <c r="G869" s="99">
        <v>10696680</v>
      </c>
      <c r="H869" s="165">
        <v>0</v>
      </c>
      <c r="I869" s="165">
        <v>0</v>
      </c>
      <c r="J869" s="165">
        <v>0</v>
      </c>
      <c r="K869" s="165">
        <v>0</v>
      </c>
      <c r="L869" s="107">
        <v>0</v>
      </c>
    </row>
    <row r="870" spans="1:12" ht="23.25" customHeight="1" x14ac:dyDescent="0.25">
      <c r="A870" s="205" t="s">
        <v>88</v>
      </c>
      <c r="B870" s="206"/>
      <c r="C870" s="89" t="s">
        <v>150</v>
      </c>
      <c r="D870" s="89" t="s">
        <v>170</v>
      </c>
      <c r="E870" s="93" t="s">
        <v>947</v>
      </c>
      <c r="F870" s="93" t="s">
        <v>87</v>
      </c>
      <c r="G870" s="99">
        <v>10696680</v>
      </c>
      <c r="H870" s="165">
        <v>0</v>
      </c>
      <c r="I870" s="165">
        <v>0</v>
      </c>
      <c r="J870" s="165">
        <v>0</v>
      </c>
      <c r="K870" s="165">
        <v>0</v>
      </c>
      <c r="L870" s="107">
        <v>0</v>
      </c>
    </row>
    <row r="871" spans="1:12" ht="45.75" customHeight="1" x14ac:dyDescent="0.25">
      <c r="A871" s="205" t="s">
        <v>1107</v>
      </c>
      <c r="B871" s="206"/>
      <c r="C871" s="89" t="s">
        <v>150</v>
      </c>
      <c r="D871" s="89" t="s">
        <v>170</v>
      </c>
      <c r="E871" s="93" t="s">
        <v>1108</v>
      </c>
      <c r="F871" s="94"/>
      <c r="G871" s="99">
        <v>602000</v>
      </c>
      <c r="H871" s="165">
        <v>0</v>
      </c>
      <c r="I871" s="165">
        <v>1406000</v>
      </c>
      <c r="J871" s="165">
        <v>0</v>
      </c>
      <c r="K871" s="165">
        <v>326000</v>
      </c>
      <c r="L871" s="107">
        <v>0</v>
      </c>
    </row>
    <row r="872" spans="1:12" ht="23.25" customHeight="1" x14ac:dyDescent="0.25">
      <c r="A872" s="205" t="s">
        <v>90</v>
      </c>
      <c r="B872" s="206"/>
      <c r="C872" s="89" t="s">
        <v>150</v>
      </c>
      <c r="D872" s="89" t="s">
        <v>170</v>
      </c>
      <c r="E872" s="93" t="s">
        <v>1108</v>
      </c>
      <c r="F872" s="93" t="s">
        <v>89</v>
      </c>
      <c r="G872" s="99">
        <v>602000</v>
      </c>
      <c r="H872" s="165">
        <v>0</v>
      </c>
      <c r="I872" s="165">
        <v>1406000</v>
      </c>
      <c r="J872" s="165">
        <v>0</v>
      </c>
      <c r="K872" s="165">
        <v>326000</v>
      </c>
      <c r="L872" s="107">
        <v>0</v>
      </c>
    </row>
    <row r="873" spans="1:12" ht="23.25" customHeight="1" x14ac:dyDescent="0.25">
      <c r="A873" s="205" t="s">
        <v>88</v>
      </c>
      <c r="B873" s="206"/>
      <c r="C873" s="89" t="s">
        <v>150</v>
      </c>
      <c r="D873" s="89" t="s">
        <v>170</v>
      </c>
      <c r="E873" s="93" t="s">
        <v>1108</v>
      </c>
      <c r="F873" s="93" t="s">
        <v>87</v>
      </c>
      <c r="G873" s="99">
        <v>602000</v>
      </c>
      <c r="H873" s="165">
        <v>0</v>
      </c>
      <c r="I873" s="165">
        <v>1406000</v>
      </c>
      <c r="J873" s="165">
        <v>0</v>
      </c>
      <c r="K873" s="165">
        <v>326000</v>
      </c>
      <c r="L873" s="107">
        <v>0</v>
      </c>
    </row>
    <row r="874" spans="1:12" ht="15" customHeight="1" x14ac:dyDescent="0.25">
      <c r="A874" s="268" t="s">
        <v>682</v>
      </c>
      <c r="B874" s="269"/>
      <c r="C874" s="111" t="s">
        <v>120</v>
      </c>
      <c r="D874" s="111"/>
      <c r="E874" s="111"/>
      <c r="F874" s="111"/>
      <c r="G874" s="112">
        <v>988746880</v>
      </c>
      <c r="H874" s="166">
        <v>0</v>
      </c>
      <c r="I874" s="166">
        <v>529591450</v>
      </c>
      <c r="J874" s="166">
        <v>0</v>
      </c>
      <c r="K874" s="166">
        <v>528608590</v>
      </c>
      <c r="L874" s="109">
        <v>0</v>
      </c>
    </row>
    <row r="875" spans="1:12" ht="15" customHeight="1" x14ac:dyDescent="0.25">
      <c r="A875" s="205" t="s">
        <v>149</v>
      </c>
      <c r="B875" s="206"/>
      <c r="C875" s="89" t="s">
        <v>120</v>
      </c>
      <c r="D875" s="89" t="s">
        <v>40</v>
      </c>
      <c r="E875" s="90"/>
      <c r="F875" s="90"/>
      <c r="G875" s="99">
        <v>988746880</v>
      </c>
      <c r="H875" s="165">
        <v>0</v>
      </c>
      <c r="I875" s="165">
        <v>529591450</v>
      </c>
      <c r="J875" s="165">
        <v>0</v>
      </c>
      <c r="K875" s="165">
        <v>528608590</v>
      </c>
      <c r="L875" s="107">
        <v>0</v>
      </c>
    </row>
    <row r="876" spans="1:12" ht="15" customHeight="1" x14ac:dyDescent="0.25">
      <c r="A876" s="205" t="s">
        <v>711</v>
      </c>
      <c r="B876" s="206"/>
      <c r="C876" s="89" t="s">
        <v>120</v>
      </c>
      <c r="D876" s="89" t="s">
        <v>40</v>
      </c>
      <c r="E876" s="89" t="s">
        <v>148</v>
      </c>
      <c r="F876" s="89"/>
      <c r="G876" s="99">
        <v>526722480</v>
      </c>
      <c r="H876" s="165">
        <v>0</v>
      </c>
      <c r="I876" s="165">
        <v>520432250</v>
      </c>
      <c r="J876" s="165">
        <v>0</v>
      </c>
      <c r="K876" s="165">
        <v>519449390</v>
      </c>
      <c r="L876" s="107">
        <v>0</v>
      </c>
    </row>
    <row r="877" spans="1:12" ht="15" customHeight="1" x14ac:dyDescent="0.25">
      <c r="A877" s="205" t="s">
        <v>915</v>
      </c>
      <c r="B877" s="206"/>
      <c r="C877" s="89" t="s">
        <v>120</v>
      </c>
      <c r="D877" s="89" t="s">
        <v>40</v>
      </c>
      <c r="E877" s="93" t="s">
        <v>147</v>
      </c>
      <c r="F877" s="93"/>
      <c r="G877" s="99">
        <v>24545000</v>
      </c>
      <c r="H877" s="165">
        <v>0</v>
      </c>
      <c r="I877" s="165">
        <v>26466000</v>
      </c>
      <c r="J877" s="165">
        <v>0</v>
      </c>
      <c r="K877" s="165">
        <v>26466000</v>
      </c>
      <c r="L877" s="107">
        <v>0</v>
      </c>
    </row>
    <row r="878" spans="1:12" ht="23.25" customHeight="1" x14ac:dyDescent="0.25">
      <c r="A878" s="205" t="s">
        <v>146</v>
      </c>
      <c r="B878" s="206"/>
      <c r="C878" s="89" t="s">
        <v>120</v>
      </c>
      <c r="D878" s="89" t="s">
        <v>40</v>
      </c>
      <c r="E878" s="93" t="s">
        <v>145</v>
      </c>
      <c r="F878" s="94"/>
      <c r="G878" s="99">
        <v>24545000</v>
      </c>
      <c r="H878" s="165">
        <v>0</v>
      </c>
      <c r="I878" s="165">
        <v>26466000</v>
      </c>
      <c r="J878" s="165">
        <v>0</v>
      </c>
      <c r="K878" s="165">
        <v>26466000</v>
      </c>
      <c r="L878" s="107">
        <v>0</v>
      </c>
    </row>
    <row r="879" spans="1:12" ht="23.25" customHeight="1" x14ac:dyDescent="0.25">
      <c r="A879" s="205" t="s">
        <v>144</v>
      </c>
      <c r="B879" s="206"/>
      <c r="C879" s="89" t="s">
        <v>120</v>
      </c>
      <c r="D879" s="89" t="s">
        <v>40</v>
      </c>
      <c r="E879" s="93" t="s">
        <v>143</v>
      </c>
      <c r="F879" s="94"/>
      <c r="G879" s="99">
        <v>24545000</v>
      </c>
      <c r="H879" s="165">
        <v>0</v>
      </c>
      <c r="I879" s="165">
        <v>26466000</v>
      </c>
      <c r="J879" s="165">
        <v>0</v>
      </c>
      <c r="K879" s="165">
        <v>26466000</v>
      </c>
      <c r="L879" s="107">
        <v>0</v>
      </c>
    </row>
    <row r="880" spans="1:12" ht="23.25" customHeight="1" x14ac:dyDescent="0.25">
      <c r="A880" s="205" t="s">
        <v>80</v>
      </c>
      <c r="B880" s="206"/>
      <c r="C880" s="89" t="s">
        <v>120</v>
      </c>
      <c r="D880" s="89" t="s">
        <v>40</v>
      </c>
      <c r="E880" s="93" t="s">
        <v>143</v>
      </c>
      <c r="F880" s="93" t="s">
        <v>61</v>
      </c>
      <c r="G880" s="99">
        <v>24545000</v>
      </c>
      <c r="H880" s="165">
        <v>0</v>
      </c>
      <c r="I880" s="165">
        <v>26466000</v>
      </c>
      <c r="J880" s="165">
        <v>0</v>
      </c>
      <c r="K880" s="165">
        <v>26466000</v>
      </c>
      <c r="L880" s="107">
        <v>0</v>
      </c>
    </row>
    <row r="881" spans="1:12" ht="15" customHeight="1" x14ac:dyDescent="0.25">
      <c r="A881" s="205" t="s">
        <v>107</v>
      </c>
      <c r="B881" s="206"/>
      <c r="C881" s="89" t="s">
        <v>120</v>
      </c>
      <c r="D881" s="89" t="s">
        <v>40</v>
      </c>
      <c r="E881" s="93" t="s">
        <v>143</v>
      </c>
      <c r="F881" s="93" t="s">
        <v>64</v>
      </c>
      <c r="G881" s="99">
        <v>24545000</v>
      </c>
      <c r="H881" s="165">
        <v>0</v>
      </c>
      <c r="I881" s="165">
        <v>26466000</v>
      </c>
      <c r="J881" s="165">
        <v>0</v>
      </c>
      <c r="K881" s="165">
        <v>26466000</v>
      </c>
      <c r="L881" s="107">
        <v>0</v>
      </c>
    </row>
    <row r="882" spans="1:12" ht="15" customHeight="1" x14ac:dyDescent="0.25">
      <c r="A882" s="205" t="s">
        <v>916</v>
      </c>
      <c r="B882" s="206"/>
      <c r="C882" s="89" t="s">
        <v>120</v>
      </c>
      <c r="D882" s="89" t="s">
        <v>40</v>
      </c>
      <c r="E882" s="93" t="s">
        <v>142</v>
      </c>
      <c r="F882" s="93"/>
      <c r="G882" s="99">
        <v>84494870</v>
      </c>
      <c r="H882" s="165">
        <v>0</v>
      </c>
      <c r="I882" s="165">
        <v>83449360</v>
      </c>
      <c r="J882" s="165">
        <v>0</v>
      </c>
      <c r="K882" s="165">
        <v>83449580</v>
      </c>
      <c r="L882" s="107">
        <v>0</v>
      </c>
    </row>
    <row r="883" spans="1:12" ht="34.5" customHeight="1" x14ac:dyDescent="0.25">
      <c r="A883" s="205" t="s">
        <v>141</v>
      </c>
      <c r="B883" s="206"/>
      <c r="C883" s="89" t="s">
        <v>120</v>
      </c>
      <c r="D883" s="89" t="s">
        <v>40</v>
      </c>
      <c r="E883" s="93" t="s">
        <v>140</v>
      </c>
      <c r="F883" s="94"/>
      <c r="G883" s="99">
        <v>84494870</v>
      </c>
      <c r="H883" s="165">
        <v>0</v>
      </c>
      <c r="I883" s="165">
        <v>83449360</v>
      </c>
      <c r="J883" s="165">
        <v>0</v>
      </c>
      <c r="K883" s="165">
        <v>83449580</v>
      </c>
      <c r="L883" s="107">
        <v>0</v>
      </c>
    </row>
    <row r="884" spans="1:12" ht="23.25" customHeight="1" x14ac:dyDescent="0.25">
      <c r="A884" s="205" t="s">
        <v>139</v>
      </c>
      <c r="B884" s="206"/>
      <c r="C884" s="89" t="s">
        <v>120</v>
      </c>
      <c r="D884" s="89" t="s">
        <v>40</v>
      </c>
      <c r="E884" s="93" t="s">
        <v>138</v>
      </c>
      <c r="F884" s="94"/>
      <c r="G884" s="99">
        <v>82860000</v>
      </c>
      <c r="H884" s="165">
        <v>0</v>
      </c>
      <c r="I884" s="165">
        <v>81793000</v>
      </c>
      <c r="J884" s="165">
        <v>0</v>
      </c>
      <c r="K884" s="165">
        <v>81793000</v>
      </c>
      <c r="L884" s="107">
        <v>0</v>
      </c>
    </row>
    <row r="885" spans="1:12" ht="23.25" customHeight="1" x14ac:dyDescent="0.25">
      <c r="A885" s="205" t="s">
        <v>80</v>
      </c>
      <c r="B885" s="206"/>
      <c r="C885" s="89" t="s">
        <v>120</v>
      </c>
      <c r="D885" s="89" t="s">
        <v>40</v>
      </c>
      <c r="E885" s="93" t="s">
        <v>138</v>
      </c>
      <c r="F885" s="93" t="s">
        <v>61</v>
      </c>
      <c r="G885" s="99">
        <v>82860000</v>
      </c>
      <c r="H885" s="165">
        <v>0</v>
      </c>
      <c r="I885" s="165">
        <v>81793000</v>
      </c>
      <c r="J885" s="165">
        <v>0</v>
      </c>
      <c r="K885" s="165">
        <v>81793000</v>
      </c>
      <c r="L885" s="107">
        <v>0</v>
      </c>
    </row>
    <row r="886" spans="1:12" ht="15" customHeight="1" x14ac:dyDescent="0.25">
      <c r="A886" s="205" t="s">
        <v>79</v>
      </c>
      <c r="B886" s="206"/>
      <c r="C886" s="89" t="s">
        <v>120</v>
      </c>
      <c r="D886" s="89" t="s">
        <v>40</v>
      </c>
      <c r="E886" s="93" t="s">
        <v>138</v>
      </c>
      <c r="F886" s="93" t="s">
        <v>75</v>
      </c>
      <c r="G886" s="99">
        <v>82860000</v>
      </c>
      <c r="H886" s="165">
        <v>0</v>
      </c>
      <c r="I886" s="165">
        <v>81793000</v>
      </c>
      <c r="J886" s="165">
        <v>0</v>
      </c>
      <c r="K886" s="165">
        <v>81793000</v>
      </c>
      <c r="L886" s="107">
        <v>0</v>
      </c>
    </row>
    <row r="887" spans="1:12" ht="34.5" customHeight="1" x14ac:dyDescent="0.25">
      <c r="A887" s="205" t="s">
        <v>917</v>
      </c>
      <c r="B887" s="206"/>
      <c r="C887" s="89" t="s">
        <v>120</v>
      </c>
      <c r="D887" s="89" t="s">
        <v>40</v>
      </c>
      <c r="E887" s="93" t="s">
        <v>137</v>
      </c>
      <c r="F887" s="94"/>
      <c r="G887" s="99">
        <v>1634870</v>
      </c>
      <c r="H887" s="165">
        <v>0</v>
      </c>
      <c r="I887" s="165">
        <v>1656360</v>
      </c>
      <c r="J887" s="165">
        <v>0</v>
      </c>
      <c r="K887" s="165">
        <v>1656580</v>
      </c>
      <c r="L887" s="107">
        <v>0</v>
      </c>
    </row>
    <row r="888" spans="1:12" ht="23.25" customHeight="1" x14ac:dyDescent="0.25">
      <c r="A888" s="205" t="s">
        <v>80</v>
      </c>
      <c r="B888" s="206"/>
      <c r="C888" s="89" t="s">
        <v>120</v>
      </c>
      <c r="D888" s="89" t="s">
        <v>40</v>
      </c>
      <c r="E888" s="93" t="s">
        <v>137</v>
      </c>
      <c r="F888" s="93" t="s">
        <v>61</v>
      </c>
      <c r="G888" s="99">
        <v>1634870</v>
      </c>
      <c r="H888" s="165">
        <v>0</v>
      </c>
      <c r="I888" s="165">
        <v>1656360</v>
      </c>
      <c r="J888" s="165">
        <v>0</v>
      </c>
      <c r="K888" s="165">
        <v>1656580</v>
      </c>
      <c r="L888" s="107">
        <v>0</v>
      </c>
    </row>
    <row r="889" spans="1:12" ht="15" customHeight="1" x14ac:dyDescent="0.25">
      <c r="A889" s="205" t="s">
        <v>79</v>
      </c>
      <c r="B889" s="206"/>
      <c r="C889" s="89" t="s">
        <v>120</v>
      </c>
      <c r="D889" s="89" t="s">
        <v>40</v>
      </c>
      <c r="E889" s="93" t="s">
        <v>137</v>
      </c>
      <c r="F889" s="93" t="s">
        <v>75</v>
      </c>
      <c r="G889" s="99">
        <v>1634870</v>
      </c>
      <c r="H889" s="165">
        <v>0</v>
      </c>
      <c r="I889" s="165">
        <v>1656360</v>
      </c>
      <c r="J889" s="165">
        <v>0</v>
      </c>
      <c r="K889" s="165">
        <v>1656580</v>
      </c>
      <c r="L889" s="107">
        <v>0</v>
      </c>
    </row>
    <row r="890" spans="1:12" ht="34.5" customHeight="1" x14ac:dyDescent="0.25">
      <c r="A890" s="205" t="s">
        <v>764</v>
      </c>
      <c r="B890" s="206"/>
      <c r="C890" s="89" t="s">
        <v>120</v>
      </c>
      <c r="D890" s="89" t="s">
        <v>40</v>
      </c>
      <c r="E890" s="93" t="s">
        <v>136</v>
      </c>
      <c r="F890" s="93"/>
      <c r="G890" s="99">
        <v>413393020</v>
      </c>
      <c r="H890" s="165">
        <v>0</v>
      </c>
      <c r="I890" s="165">
        <v>410516890</v>
      </c>
      <c r="J890" s="165">
        <v>0</v>
      </c>
      <c r="K890" s="165">
        <v>409533810</v>
      </c>
      <c r="L890" s="107">
        <v>0</v>
      </c>
    </row>
    <row r="891" spans="1:12" ht="34.5" customHeight="1" x14ac:dyDescent="0.25">
      <c r="A891" s="205" t="s">
        <v>135</v>
      </c>
      <c r="B891" s="206"/>
      <c r="C891" s="89" t="s">
        <v>120</v>
      </c>
      <c r="D891" s="89" t="s">
        <v>40</v>
      </c>
      <c r="E891" s="93" t="s">
        <v>134</v>
      </c>
      <c r="F891" s="94"/>
      <c r="G891" s="99">
        <v>114064020</v>
      </c>
      <c r="H891" s="165">
        <v>0</v>
      </c>
      <c r="I891" s="165">
        <v>120987790</v>
      </c>
      <c r="J891" s="165">
        <v>0</v>
      </c>
      <c r="K891" s="165">
        <v>120004710</v>
      </c>
      <c r="L891" s="107">
        <v>0</v>
      </c>
    </row>
    <row r="892" spans="1:12" ht="15" customHeight="1" x14ac:dyDescent="0.25">
      <c r="A892" s="205" t="s">
        <v>122</v>
      </c>
      <c r="B892" s="206"/>
      <c r="C892" s="89" t="s">
        <v>120</v>
      </c>
      <c r="D892" s="89" t="s">
        <v>40</v>
      </c>
      <c r="E892" s="93" t="s">
        <v>133</v>
      </c>
      <c r="F892" s="94"/>
      <c r="G892" s="99">
        <v>8000000</v>
      </c>
      <c r="H892" s="165">
        <v>0</v>
      </c>
      <c r="I892" s="165">
        <v>8000000</v>
      </c>
      <c r="J892" s="165">
        <v>0</v>
      </c>
      <c r="K892" s="165">
        <v>8000000</v>
      </c>
      <c r="L892" s="107">
        <v>0</v>
      </c>
    </row>
    <row r="893" spans="1:12" ht="15" customHeight="1" x14ac:dyDescent="0.25">
      <c r="A893" s="205" t="s">
        <v>86</v>
      </c>
      <c r="B893" s="206"/>
      <c r="C893" s="89" t="s">
        <v>120</v>
      </c>
      <c r="D893" s="89" t="s">
        <v>40</v>
      </c>
      <c r="E893" s="93" t="s">
        <v>133</v>
      </c>
      <c r="F893" s="93" t="s">
        <v>85</v>
      </c>
      <c r="G893" s="99">
        <v>672400</v>
      </c>
      <c r="H893" s="165">
        <v>0</v>
      </c>
      <c r="I893" s="165">
        <v>672400</v>
      </c>
      <c r="J893" s="165">
        <v>0</v>
      </c>
      <c r="K893" s="165">
        <v>672400</v>
      </c>
      <c r="L893" s="107">
        <v>0</v>
      </c>
    </row>
    <row r="894" spans="1:12" ht="15" customHeight="1" x14ac:dyDescent="0.25">
      <c r="A894" s="205" t="s">
        <v>126</v>
      </c>
      <c r="B894" s="206"/>
      <c r="C894" s="89" t="s">
        <v>120</v>
      </c>
      <c r="D894" s="89" t="s">
        <v>40</v>
      </c>
      <c r="E894" s="93" t="s">
        <v>133</v>
      </c>
      <c r="F894" s="93" t="s">
        <v>125</v>
      </c>
      <c r="G894" s="99">
        <v>672400</v>
      </c>
      <c r="H894" s="165">
        <v>0</v>
      </c>
      <c r="I894" s="165">
        <v>672400</v>
      </c>
      <c r="J894" s="165">
        <v>0</v>
      </c>
      <c r="K894" s="165">
        <v>672400</v>
      </c>
      <c r="L894" s="107">
        <v>0</v>
      </c>
    </row>
    <row r="895" spans="1:12" ht="23.25" customHeight="1" x14ac:dyDescent="0.25">
      <c r="A895" s="205" t="s">
        <v>80</v>
      </c>
      <c r="B895" s="206"/>
      <c r="C895" s="89" t="s">
        <v>120</v>
      </c>
      <c r="D895" s="89" t="s">
        <v>40</v>
      </c>
      <c r="E895" s="93" t="s">
        <v>133</v>
      </c>
      <c r="F895" s="93" t="s">
        <v>61</v>
      </c>
      <c r="G895" s="99">
        <v>7327600</v>
      </c>
      <c r="H895" s="165">
        <v>0</v>
      </c>
      <c r="I895" s="165">
        <v>7327600</v>
      </c>
      <c r="J895" s="165">
        <v>0</v>
      </c>
      <c r="K895" s="165">
        <v>7327600</v>
      </c>
      <c r="L895" s="107">
        <v>0</v>
      </c>
    </row>
    <row r="896" spans="1:12" ht="15" customHeight="1" x14ac:dyDescent="0.25">
      <c r="A896" s="205" t="s">
        <v>107</v>
      </c>
      <c r="B896" s="206"/>
      <c r="C896" s="89" t="s">
        <v>120</v>
      </c>
      <c r="D896" s="89" t="s">
        <v>40</v>
      </c>
      <c r="E896" s="93" t="s">
        <v>133</v>
      </c>
      <c r="F896" s="93" t="s">
        <v>64</v>
      </c>
      <c r="G896" s="99">
        <v>4927600</v>
      </c>
      <c r="H896" s="165">
        <v>0</v>
      </c>
      <c r="I896" s="165">
        <v>4927600</v>
      </c>
      <c r="J896" s="165">
        <v>0</v>
      </c>
      <c r="K896" s="165">
        <v>4927600</v>
      </c>
      <c r="L896" s="107">
        <v>0</v>
      </c>
    </row>
    <row r="897" spans="1:12" ht="15" customHeight="1" x14ac:dyDescent="0.25">
      <c r="A897" s="205" t="s">
        <v>79</v>
      </c>
      <c r="B897" s="206"/>
      <c r="C897" s="89" t="s">
        <v>120</v>
      </c>
      <c r="D897" s="89" t="s">
        <v>40</v>
      </c>
      <c r="E897" s="93" t="s">
        <v>133</v>
      </c>
      <c r="F897" s="93" t="s">
        <v>75</v>
      </c>
      <c r="G897" s="99">
        <v>2400000</v>
      </c>
      <c r="H897" s="165">
        <v>0</v>
      </c>
      <c r="I897" s="165">
        <v>2400000</v>
      </c>
      <c r="J897" s="165">
        <v>0</v>
      </c>
      <c r="K897" s="165">
        <v>2400000</v>
      </c>
      <c r="L897" s="107">
        <v>0</v>
      </c>
    </row>
    <row r="898" spans="1:12" ht="34.5" customHeight="1" x14ac:dyDescent="0.25">
      <c r="A898" s="205" t="s">
        <v>132</v>
      </c>
      <c r="B898" s="206"/>
      <c r="C898" s="89" t="s">
        <v>120</v>
      </c>
      <c r="D898" s="89" t="s">
        <v>40</v>
      </c>
      <c r="E898" s="93" t="s">
        <v>131</v>
      </c>
      <c r="F898" s="94"/>
      <c r="G898" s="99">
        <v>101635000</v>
      </c>
      <c r="H898" s="165">
        <v>0</v>
      </c>
      <c r="I898" s="165">
        <v>108301000</v>
      </c>
      <c r="J898" s="165">
        <v>0</v>
      </c>
      <c r="K898" s="165">
        <v>108301000</v>
      </c>
      <c r="L898" s="107">
        <v>0</v>
      </c>
    </row>
    <row r="899" spans="1:12" ht="23.25" customHeight="1" x14ac:dyDescent="0.25">
      <c r="A899" s="205" t="s">
        <v>80</v>
      </c>
      <c r="B899" s="206"/>
      <c r="C899" s="89" t="s">
        <v>120</v>
      </c>
      <c r="D899" s="89" t="s">
        <v>40</v>
      </c>
      <c r="E899" s="93" t="s">
        <v>131</v>
      </c>
      <c r="F899" s="93" t="s">
        <v>61</v>
      </c>
      <c r="G899" s="99">
        <v>101635000</v>
      </c>
      <c r="H899" s="165">
        <v>0</v>
      </c>
      <c r="I899" s="165">
        <v>108301000</v>
      </c>
      <c r="J899" s="165">
        <v>0</v>
      </c>
      <c r="K899" s="165">
        <v>108301000</v>
      </c>
      <c r="L899" s="107">
        <v>0</v>
      </c>
    </row>
    <row r="900" spans="1:12" ht="15" customHeight="1" x14ac:dyDescent="0.25">
      <c r="A900" s="205" t="s">
        <v>107</v>
      </c>
      <c r="B900" s="206"/>
      <c r="C900" s="89" t="s">
        <v>120</v>
      </c>
      <c r="D900" s="89" t="s">
        <v>40</v>
      </c>
      <c r="E900" s="93" t="s">
        <v>131</v>
      </c>
      <c r="F900" s="93" t="s">
        <v>64</v>
      </c>
      <c r="G900" s="99">
        <v>101635000</v>
      </c>
      <c r="H900" s="165">
        <v>0</v>
      </c>
      <c r="I900" s="165">
        <v>108301000</v>
      </c>
      <c r="J900" s="165">
        <v>0</v>
      </c>
      <c r="K900" s="165">
        <v>108301000</v>
      </c>
      <c r="L900" s="107">
        <v>0</v>
      </c>
    </row>
    <row r="901" spans="1:12" ht="45.75" customHeight="1" x14ac:dyDescent="0.25">
      <c r="A901" s="205" t="s">
        <v>130</v>
      </c>
      <c r="B901" s="206"/>
      <c r="C901" s="89" t="s">
        <v>120</v>
      </c>
      <c r="D901" s="89" t="s">
        <v>40</v>
      </c>
      <c r="E901" s="93" t="s">
        <v>129</v>
      </c>
      <c r="F901" s="94"/>
      <c r="G901" s="99">
        <v>4429020</v>
      </c>
      <c r="H901" s="165">
        <v>0</v>
      </c>
      <c r="I901" s="165">
        <v>4686790</v>
      </c>
      <c r="J901" s="165">
        <v>0</v>
      </c>
      <c r="K901" s="165">
        <v>2160500</v>
      </c>
      <c r="L901" s="107">
        <v>0</v>
      </c>
    </row>
    <row r="902" spans="1:12" ht="23.25" customHeight="1" x14ac:dyDescent="0.25">
      <c r="A902" s="205" t="s">
        <v>80</v>
      </c>
      <c r="B902" s="206"/>
      <c r="C902" s="89" t="s">
        <v>120</v>
      </c>
      <c r="D902" s="89" t="s">
        <v>40</v>
      </c>
      <c r="E902" s="93" t="s">
        <v>129</v>
      </c>
      <c r="F902" s="93" t="s">
        <v>61</v>
      </c>
      <c r="G902" s="99">
        <v>4429020</v>
      </c>
      <c r="H902" s="165">
        <v>0</v>
      </c>
      <c r="I902" s="165">
        <v>4686790</v>
      </c>
      <c r="J902" s="165">
        <v>0</v>
      </c>
      <c r="K902" s="165">
        <v>2160500</v>
      </c>
      <c r="L902" s="107">
        <v>0</v>
      </c>
    </row>
    <row r="903" spans="1:12" ht="15" customHeight="1" x14ac:dyDescent="0.25">
      <c r="A903" s="205" t="s">
        <v>107</v>
      </c>
      <c r="B903" s="206"/>
      <c r="C903" s="89" t="s">
        <v>120</v>
      </c>
      <c r="D903" s="89" t="s">
        <v>40</v>
      </c>
      <c r="E903" s="93" t="s">
        <v>129</v>
      </c>
      <c r="F903" s="93" t="s">
        <v>64</v>
      </c>
      <c r="G903" s="99">
        <v>4429020</v>
      </c>
      <c r="H903" s="165">
        <v>0</v>
      </c>
      <c r="I903" s="165">
        <v>4686790</v>
      </c>
      <c r="J903" s="165">
        <v>0</v>
      </c>
      <c r="K903" s="165">
        <v>2160500</v>
      </c>
      <c r="L903" s="107">
        <v>0</v>
      </c>
    </row>
    <row r="904" spans="1:12" ht="23.25" customHeight="1" x14ac:dyDescent="0.25">
      <c r="A904" s="205" t="s">
        <v>1113</v>
      </c>
      <c r="B904" s="206"/>
      <c r="C904" s="89" t="s">
        <v>120</v>
      </c>
      <c r="D904" s="89" t="s">
        <v>40</v>
      </c>
      <c r="E904" s="93" t="s">
        <v>1114</v>
      </c>
      <c r="F904" s="94"/>
      <c r="G904" s="99">
        <v>0</v>
      </c>
      <c r="H904" s="165">
        <v>0</v>
      </c>
      <c r="I904" s="165">
        <v>0</v>
      </c>
      <c r="J904" s="165">
        <v>0</v>
      </c>
      <c r="K904" s="165">
        <v>1543210</v>
      </c>
      <c r="L904" s="107">
        <v>0</v>
      </c>
    </row>
    <row r="905" spans="1:12" ht="23.25" customHeight="1" x14ac:dyDescent="0.25">
      <c r="A905" s="205" t="s">
        <v>80</v>
      </c>
      <c r="B905" s="206"/>
      <c r="C905" s="89" t="s">
        <v>120</v>
      </c>
      <c r="D905" s="89" t="s">
        <v>40</v>
      </c>
      <c r="E905" s="93" t="s">
        <v>1114</v>
      </c>
      <c r="F905" s="93" t="s">
        <v>61</v>
      </c>
      <c r="G905" s="99">
        <v>0</v>
      </c>
      <c r="H905" s="165">
        <v>0</v>
      </c>
      <c r="I905" s="165">
        <v>0</v>
      </c>
      <c r="J905" s="165">
        <v>0</v>
      </c>
      <c r="K905" s="165">
        <v>1543210</v>
      </c>
      <c r="L905" s="107">
        <v>0</v>
      </c>
    </row>
    <row r="906" spans="1:12" ht="15" customHeight="1" x14ac:dyDescent="0.25">
      <c r="A906" s="205" t="s">
        <v>107</v>
      </c>
      <c r="B906" s="206"/>
      <c r="C906" s="89" t="s">
        <v>120</v>
      </c>
      <c r="D906" s="89" t="s">
        <v>40</v>
      </c>
      <c r="E906" s="93" t="s">
        <v>1114</v>
      </c>
      <c r="F906" s="93" t="s">
        <v>64</v>
      </c>
      <c r="G906" s="99">
        <v>0</v>
      </c>
      <c r="H906" s="165">
        <v>0</v>
      </c>
      <c r="I906" s="165">
        <v>0</v>
      </c>
      <c r="J906" s="165">
        <v>0</v>
      </c>
      <c r="K906" s="165">
        <v>1543210</v>
      </c>
      <c r="L906" s="107">
        <v>0</v>
      </c>
    </row>
    <row r="907" spans="1:12" ht="23.25" customHeight="1" x14ac:dyDescent="0.25">
      <c r="A907" s="205" t="s">
        <v>128</v>
      </c>
      <c r="B907" s="206"/>
      <c r="C907" s="89" t="s">
        <v>120</v>
      </c>
      <c r="D907" s="89" t="s">
        <v>40</v>
      </c>
      <c r="E907" s="93" t="s">
        <v>918</v>
      </c>
      <c r="F907" s="94"/>
      <c r="G907" s="99">
        <v>290000</v>
      </c>
      <c r="H907" s="165">
        <v>0</v>
      </c>
      <c r="I907" s="165">
        <v>290000</v>
      </c>
      <c r="J907" s="165">
        <v>0</v>
      </c>
      <c r="K907" s="165">
        <v>290000</v>
      </c>
      <c r="L907" s="107">
        <v>0</v>
      </c>
    </row>
    <row r="908" spans="1:12" ht="15" customHeight="1" x14ac:dyDescent="0.25">
      <c r="A908" s="205" t="s">
        <v>127</v>
      </c>
      <c r="B908" s="206"/>
      <c r="C908" s="89" t="s">
        <v>120</v>
      </c>
      <c r="D908" s="89" t="s">
        <v>40</v>
      </c>
      <c r="E908" s="93" t="s">
        <v>919</v>
      </c>
      <c r="F908" s="94"/>
      <c r="G908" s="99">
        <v>290000</v>
      </c>
      <c r="H908" s="165">
        <v>0</v>
      </c>
      <c r="I908" s="165">
        <v>290000</v>
      </c>
      <c r="J908" s="165">
        <v>0</v>
      </c>
      <c r="K908" s="165">
        <v>290000</v>
      </c>
      <c r="L908" s="107">
        <v>0</v>
      </c>
    </row>
    <row r="909" spans="1:12" ht="15" customHeight="1" x14ac:dyDescent="0.25">
      <c r="A909" s="205" t="s">
        <v>86</v>
      </c>
      <c r="B909" s="206"/>
      <c r="C909" s="89" t="s">
        <v>120</v>
      </c>
      <c r="D909" s="89" t="s">
        <v>40</v>
      </c>
      <c r="E909" s="93" t="s">
        <v>919</v>
      </c>
      <c r="F909" s="93" t="s">
        <v>85</v>
      </c>
      <c r="G909" s="99">
        <v>290000</v>
      </c>
      <c r="H909" s="165">
        <v>0</v>
      </c>
      <c r="I909" s="165">
        <v>290000</v>
      </c>
      <c r="J909" s="165">
        <v>0</v>
      </c>
      <c r="K909" s="165">
        <v>290000</v>
      </c>
      <c r="L909" s="107">
        <v>0</v>
      </c>
    </row>
    <row r="910" spans="1:12" ht="15" customHeight="1" x14ac:dyDescent="0.25">
      <c r="A910" s="205" t="s">
        <v>126</v>
      </c>
      <c r="B910" s="206"/>
      <c r="C910" s="89" t="s">
        <v>120</v>
      </c>
      <c r="D910" s="89" t="s">
        <v>40</v>
      </c>
      <c r="E910" s="93" t="s">
        <v>919</v>
      </c>
      <c r="F910" s="93" t="s">
        <v>125</v>
      </c>
      <c r="G910" s="99">
        <v>290000</v>
      </c>
      <c r="H910" s="165">
        <v>0</v>
      </c>
      <c r="I910" s="165">
        <v>290000</v>
      </c>
      <c r="J910" s="165">
        <v>0</v>
      </c>
      <c r="K910" s="165">
        <v>290000</v>
      </c>
      <c r="L910" s="107">
        <v>0</v>
      </c>
    </row>
    <row r="911" spans="1:12" ht="23.25" customHeight="1" x14ac:dyDescent="0.25">
      <c r="A911" s="205" t="s">
        <v>124</v>
      </c>
      <c r="B911" s="206"/>
      <c r="C911" s="89" t="s">
        <v>120</v>
      </c>
      <c r="D911" s="89" t="s">
        <v>40</v>
      </c>
      <c r="E911" s="93" t="s">
        <v>920</v>
      </c>
      <c r="F911" s="94"/>
      <c r="G911" s="99">
        <v>241824000</v>
      </c>
      <c r="H911" s="165">
        <v>0</v>
      </c>
      <c r="I911" s="165">
        <v>258822000</v>
      </c>
      <c r="J911" s="165">
        <v>0</v>
      </c>
      <c r="K911" s="165">
        <v>258822000</v>
      </c>
      <c r="L911" s="107">
        <v>0</v>
      </c>
    </row>
    <row r="912" spans="1:12" ht="34.5" customHeight="1" x14ac:dyDescent="0.25">
      <c r="A912" s="205" t="s">
        <v>123</v>
      </c>
      <c r="B912" s="206"/>
      <c r="C912" s="89" t="s">
        <v>120</v>
      </c>
      <c r="D912" s="89" t="s">
        <v>40</v>
      </c>
      <c r="E912" s="93" t="s">
        <v>921</v>
      </c>
      <c r="F912" s="94"/>
      <c r="G912" s="99">
        <v>241824000</v>
      </c>
      <c r="H912" s="165">
        <v>0</v>
      </c>
      <c r="I912" s="165">
        <v>258822000</v>
      </c>
      <c r="J912" s="165">
        <v>0</v>
      </c>
      <c r="K912" s="165">
        <v>258822000</v>
      </c>
      <c r="L912" s="107">
        <v>0</v>
      </c>
    </row>
    <row r="913" spans="1:12" ht="23.25" customHeight="1" x14ac:dyDescent="0.25">
      <c r="A913" s="205" t="s">
        <v>80</v>
      </c>
      <c r="B913" s="206"/>
      <c r="C913" s="89" t="s">
        <v>120</v>
      </c>
      <c r="D913" s="89" t="s">
        <v>40</v>
      </c>
      <c r="E913" s="93" t="s">
        <v>921</v>
      </c>
      <c r="F913" s="93" t="s">
        <v>61</v>
      </c>
      <c r="G913" s="99">
        <v>241824000</v>
      </c>
      <c r="H913" s="165">
        <v>0</v>
      </c>
      <c r="I913" s="165">
        <v>258822000</v>
      </c>
      <c r="J913" s="165">
        <v>0</v>
      </c>
      <c r="K913" s="165">
        <v>258822000</v>
      </c>
      <c r="L913" s="107">
        <v>0</v>
      </c>
    </row>
    <row r="914" spans="1:12" ht="15" customHeight="1" x14ac:dyDescent="0.25">
      <c r="A914" s="205" t="s">
        <v>107</v>
      </c>
      <c r="B914" s="206"/>
      <c r="C914" s="89" t="s">
        <v>120</v>
      </c>
      <c r="D914" s="89" t="s">
        <v>40</v>
      </c>
      <c r="E914" s="93" t="s">
        <v>921</v>
      </c>
      <c r="F914" s="93" t="s">
        <v>64</v>
      </c>
      <c r="G914" s="99">
        <v>90474000</v>
      </c>
      <c r="H914" s="165">
        <v>0</v>
      </c>
      <c r="I914" s="165">
        <v>96834000</v>
      </c>
      <c r="J914" s="165">
        <v>0</v>
      </c>
      <c r="K914" s="165">
        <v>96834000</v>
      </c>
      <c r="L914" s="107">
        <v>0</v>
      </c>
    </row>
    <row r="915" spans="1:12" ht="15" customHeight="1" x14ac:dyDescent="0.25">
      <c r="A915" s="205" t="s">
        <v>79</v>
      </c>
      <c r="B915" s="206"/>
      <c r="C915" s="89" t="s">
        <v>120</v>
      </c>
      <c r="D915" s="89" t="s">
        <v>40</v>
      </c>
      <c r="E915" s="93" t="s">
        <v>921</v>
      </c>
      <c r="F915" s="93" t="s">
        <v>75</v>
      </c>
      <c r="G915" s="99">
        <v>151350000</v>
      </c>
      <c r="H915" s="165">
        <v>0</v>
      </c>
      <c r="I915" s="165">
        <v>161988000</v>
      </c>
      <c r="J915" s="165">
        <v>0</v>
      </c>
      <c r="K915" s="165">
        <v>161988000</v>
      </c>
      <c r="L915" s="107">
        <v>0</v>
      </c>
    </row>
    <row r="916" spans="1:12" ht="57" customHeight="1" x14ac:dyDescent="0.25">
      <c r="A916" s="205" t="s">
        <v>987</v>
      </c>
      <c r="B916" s="206"/>
      <c r="C916" s="89" t="s">
        <v>120</v>
      </c>
      <c r="D916" s="89" t="s">
        <v>40</v>
      </c>
      <c r="E916" s="93" t="s">
        <v>988</v>
      </c>
      <c r="F916" s="94"/>
      <c r="G916" s="99">
        <v>8000000</v>
      </c>
      <c r="H916" s="165">
        <v>0</v>
      </c>
      <c r="I916" s="165">
        <v>0</v>
      </c>
      <c r="J916" s="165">
        <v>0</v>
      </c>
      <c r="K916" s="165">
        <v>0</v>
      </c>
      <c r="L916" s="107">
        <v>0</v>
      </c>
    </row>
    <row r="917" spans="1:12" ht="34.5" customHeight="1" x14ac:dyDescent="0.25">
      <c r="A917" s="205" t="s">
        <v>989</v>
      </c>
      <c r="B917" s="206"/>
      <c r="C917" s="89" t="s">
        <v>120</v>
      </c>
      <c r="D917" s="89" t="s">
        <v>40</v>
      </c>
      <c r="E917" s="93" t="s">
        <v>990</v>
      </c>
      <c r="F917" s="94"/>
      <c r="G917" s="99">
        <v>8000000</v>
      </c>
      <c r="H917" s="165">
        <v>0</v>
      </c>
      <c r="I917" s="165">
        <v>0</v>
      </c>
      <c r="J917" s="165">
        <v>0</v>
      </c>
      <c r="K917" s="165">
        <v>0</v>
      </c>
      <c r="L917" s="107">
        <v>0</v>
      </c>
    </row>
    <row r="918" spans="1:12" ht="23.25" customHeight="1" x14ac:dyDescent="0.25">
      <c r="A918" s="205" t="s">
        <v>90</v>
      </c>
      <c r="B918" s="206"/>
      <c r="C918" s="89" t="s">
        <v>120</v>
      </c>
      <c r="D918" s="89" t="s">
        <v>40</v>
      </c>
      <c r="E918" s="93" t="s">
        <v>990</v>
      </c>
      <c r="F918" s="93" t="s">
        <v>89</v>
      </c>
      <c r="G918" s="99">
        <v>8000000</v>
      </c>
      <c r="H918" s="165">
        <v>0</v>
      </c>
      <c r="I918" s="165">
        <v>0</v>
      </c>
      <c r="J918" s="165">
        <v>0</v>
      </c>
      <c r="K918" s="165">
        <v>0</v>
      </c>
      <c r="L918" s="107">
        <v>0</v>
      </c>
    </row>
    <row r="919" spans="1:12" ht="23.25" customHeight="1" x14ac:dyDescent="0.25">
      <c r="A919" s="205" t="s">
        <v>88</v>
      </c>
      <c r="B919" s="206"/>
      <c r="C919" s="89" t="s">
        <v>120</v>
      </c>
      <c r="D919" s="89" t="s">
        <v>40</v>
      </c>
      <c r="E919" s="93" t="s">
        <v>990</v>
      </c>
      <c r="F919" s="93" t="s">
        <v>87</v>
      </c>
      <c r="G919" s="99">
        <v>8000000</v>
      </c>
      <c r="H919" s="165">
        <v>0</v>
      </c>
      <c r="I919" s="165">
        <v>0</v>
      </c>
      <c r="J919" s="165">
        <v>0</v>
      </c>
      <c r="K919" s="165">
        <v>0</v>
      </c>
      <c r="L919" s="107">
        <v>0</v>
      </c>
    </row>
    <row r="920" spans="1:12" ht="34.5" customHeight="1" x14ac:dyDescent="0.25">
      <c r="A920" s="205" t="s">
        <v>610</v>
      </c>
      <c r="B920" s="206"/>
      <c r="C920" s="89" t="s">
        <v>120</v>
      </c>
      <c r="D920" s="89" t="s">
        <v>40</v>
      </c>
      <c r="E920" s="93" t="s">
        <v>922</v>
      </c>
      <c r="F920" s="94"/>
      <c r="G920" s="99">
        <v>49215000</v>
      </c>
      <c r="H920" s="165">
        <v>0</v>
      </c>
      <c r="I920" s="165">
        <v>30417100</v>
      </c>
      <c r="J920" s="165">
        <v>0</v>
      </c>
      <c r="K920" s="165">
        <v>30417100</v>
      </c>
      <c r="L920" s="107">
        <v>0</v>
      </c>
    </row>
    <row r="921" spans="1:12" ht="23.25" customHeight="1" x14ac:dyDescent="0.25">
      <c r="A921" s="205" t="s">
        <v>611</v>
      </c>
      <c r="B921" s="206"/>
      <c r="C921" s="89" t="s">
        <v>120</v>
      </c>
      <c r="D921" s="89" t="s">
        <v>40</v>
      </c>
      <c r="E921" s="93" t="s">
        <v>923</v>
      </c>
      <c r="F921" s="94"/>
      <c r="G921" s="99">
        <v>3000000</v>
      </c>
      <c r="H921" s="165">
        <v>0</v>
      </c>
      <c r="I921" s="165">
        <v>1500000</v>
      </c>
      <c r="J921" s="165">
        <v>0</v>
      </c>
      <c r="K921" s="165">
        <v>1500000</v>
      </c>
      <c r="L921" s="107">
        <v>0</v>
      </c>
    </row>
    <row r="922" spans="1:12" ht="23.25" customHeight="1" x14ac:dyDescent="0.25">
      <c r="A922" s="205" t="s">
        <v>80</v>
      </c>
      <c r="B922" s="206"/>
      <c r="C922" s="89" t="s">
        <v>120</v>
      </c>
      <c r="D922" s="89" t="s">
        <v>40</v>
      </c>
      <c r="E922" s="93" t="s">
        <v>923</v>
      </c>
      <c r="F922" s="93" t="s">
        <v>61</v>
      </c>
      <c r="G922" s="99">
        <v>3000000</v>
      </c>
      <c r="H922" s="165">
        <v>0</v>
      </c>
      <c r="I922" s="165">
        <v>1500000</v>
      </c>
      <c r="J922" s="165">
        <v>0</v>
      </c>
      <c r="K922" s="165">
        <v>1500000</v>
      </c>
      <c r="L922" s="107">
        <v>0</v>
      </c>
    </row>
    <row r="923" spans="1:12" ht="15" customHeight="1" x14ac:dyDescent="0.25">
      <c r="A923" s="205" t="s">
        <v>107</v>
      </c>
      <c r="B923" s="206"/>
      <c r="C923" s="89" t="s">
        <v>120</v>
      </c>
      <c r="D923" s="89" t="s">
        <v>40</v>
      </c>
      <c r="E923" s="93" t="s">
        <v>923</v>
      </c>
      <c r="F923" s="93" t="s">
        <v>64</v>
      </c>
      <c r="G923" s="99">
        <v>3000000</v>
      </c>
      <c r="H923" s="165">
        <v>0</v>
      </c>
      <c r="I923" s="165">
        <v>1500000</v>
      </c>
      <c r="J923" s="165">
        <v>0</v>
      </c>
      <c r="K923" s="165">
        <v>1500000</v>
      </c>
      <c r="L923" s="107">
        <v>0</v>
      </c>
    </row>
    <row r="924" spans="1:12" ht="23.25" customHeight="1" x14ac:dyDescent="0.25">
      <c r="A924" s="205" t="s">
        <v>612</v>
      </c>
      <c r="B924" s="206"/>
      <c r="C924" s="89" t="s">
        <v>120</v>
      </c>
      <c r="D924" s="89" t="s">
        <v>40</v>
      </c>
      <c r="E924" s="93" t="s">
        <v>924</v>
      </c>
      <c r="F924" s="94"/>
      <c r="G924" s="99">
        <v>46215000</v>
      </c>
      <c r="H924" s="165">
        <v>0</v>
      </c>
      <c r="I924" s="165">
        <v>28917100</v>
      </c>
      <c r="J924" s="165">
        <v>0</v>
      </c>
      <c r="K924" s="165">
        <v>28917100</v>
      </c>
      <c r="L924" s="107">
        <v>0</v>
      </c>
    </row>
    <row r="925" spans="1:12" ht="23.25" customHeight="1" x14ac:dyDescent="0.25">
      <c r="A925" s="205" t="s">
        <v>80</v>
      </c>
      <c r="B925" s="206"/>
      <c r="C925" s="89" t="s">
        <v>120</v>
      </c>
      <c r="D925" s="89" t="s">
        <v>40</v>
      </c>
      <c r="E925" s="93" t="s">
        <v>924</v>
      </c>
      <c r="F925" s="93" t="s">
        <v>61</v>
      </c>
      <c r="G925" s="99">
        <v>46215000</v>
      </c>
      <c r="H925" s="165">
        <v>0</v>
      </c>
      <c r="I925" s="165">
        <v>28917100</v>
      </c>
      <c r="J925" s="165">
        <v>0</v>
      </c>
      <c r="K925" s="165">
        <v>28917100</v>
      </c>
      <c r="L925" s="107">
        <v>0</v>
      </c>
    </row>
    <row r="926" spans="1:12" ht="15" customHeight="1" x14ac:dyDescent="0.25">
      <c r="A926" s="205" t="s">
        <v>107</v>
      </c>
      <c r="B926" s="206"/>
      <c r="C926" s="89" t="s">
        <v>120</v>
      </c>
      <c r="D926" s="89" t="s">
        <v>40</v>
      </c>
      <c r="E926" s="93" t="s">
        <v>924</v>
      </c>
      <c r="F926" s="93" t="s">
        <v>64</v>
      </c>
      <c r="G926" s="99">
        <v>46215000</v>
      </c>
      <c r="H926" s="165">
        <v>0</v>
      </c>
      <c r="I926" s="165">
        <v>28917100</v>
      </c>
      <c r="J926" s="165">
        <v>0</v>
      </c>
      <c r="K926" s="165">
        <v>28917100</v>
      </c>
      <c r="L926" s="107">
        <v>0</v>
      </c>
    </row>
    <row r="927" spans="1:12" ht="23.25" customHeight="1" x14ac:dyDescent="0.25">
      <c r="A927" s="205" t="s">
        <v>925</v>
      </c>
      <c r="B927" s="206"/>
      <c r="C927" s="89" t="s">
        <v>120</v>
      </c>
      <c r="D927" s="89" t="s">
        <v>40</v>
      </c>
      <c r="E927" s="93" t="s">
        <v>926</v>
      </c>
      <c r="F927" s="93"/>
      <c r="G927" s="99">
        <v>3989590</v>
      </c>
      <c r="H927" s="165">
        <v>0</v>
      </c>
      <c r="I927" s="165">
        <v>0</v>
      </c>
      <c r="J927" s="165">
        <v>0</v>
      </c>
      <c r="K927" s="165">
        <v>0</v>
      </c>
      <c r="L927" s="107">
        <v>0</v>
      </c>
    </row>
    <row r="928" spans="1:12" ht="15" customHeight="1" x14ac:dyDescent="0.25">
      <c r="A928" s="205" t="s">
        <v>927</v>
      </c>
      <c r="B928" s="206"/>
      <c r="C928" s="89" t="s">
        <v>120</v>
      </c>
      <c r="D928" s="89" t="s">
        <v>40</v>
      </c>
      <c r="E928" s="93" t="s">
        <v>928</v>
      </c>
      <c r="F928" s="94"/>
      <c r="G928" s="99">
        <v>3989590</v>
      </c>
      <c r="H928" s="165">
        <v>0</v>
      </c>
      <c r="I928" s="165">
        <v>0</v>
      </c>
      <c r="J928" s="165">
        <v>0</v>
      </c>
      <c r="K928" s="165">
        <v>0</v>
      </c>
      <c r="L928" s="107">
        <v>0</v>
      </c>
    </row>
    <row r="929" spans="1:12" ht="23.25" customHeight="1" x14ac:dyDescent="0.25">
      <c r="A929" s="205" t="s">
        <v>929</v>
      </c>
      <c r="B929" s="206"/>
      <c r="C929" s="89" t="s">
        <v>120</v>
      </c>
      <c r="D929" s="89" t="s">
        <v>40</v>
      </c>
      <c r="E929" s="93" t="s">
        <v>930</v>
      </c>
      <c r="F929" s="94"/>
      <c r="G929" s="99">
        <v>3989590</v>
      </c>
      <c r="H929" s="165">
        <v>0</v>
      </c>
      <c r="I929" s="165">
        <v>0</v>
      </c>
      <c r="J929" s="165">
        <v>0</v>
      </c>
      <c r="K929" s="165">
        <v>0</v>
      </c>
      <c r="L929" s="107">
        <v>0</v>
      </c>
    </row>
    <row r="930" spans="1:12" ht="23.25" customHeight="1" x14ac:dyDescent="0.25">
      <c r="A930" s="205" t="s">
        <v>80</v>
      </c>
      <c r="B930" s="206"/>
      <c r="C930" s="89" t="s">
        <v>120</v>
      </c>
      <c r="D930" s="89" t="s">
        <v>40</v>
      </c>
      <c r="E930" s="93" t="s">
        <v>930</v>
      </c>
      <c r="F930" s="93" t="s">
        <v>61</v>
      </c>
      <c r="G930" s="99">
        <v>3989590</v>
      </c>
      <c r="H930" s="165">
        <v>0</v>
      </c>
      <c r="I930" s="165">
        <v>0</v>
      </c>
      <c r="J930" s="165">
        <v>0</v>
      </c>
      <c r="K930" s="165">
        <v>0</v>
      </c>
      <c r="L930" s="107">
        <v>0</v>
      </c>
    </row>
    <row r="931" spans="1:12" ht="15" customHeight="1" x14ac:dyDescent="0.25">
      <c r="A931" s="205" t="s">
        <v>107</v>
      </c>
      <c r="B931" s="206"/>
      <c r="C931" s="89" t="s">
        <v>120</v>
      </c>
      <c r="D931" s="89" t="s">
        <v>40</v>
      </c>
      <c r="E931" s="93" t="s">
        <v>930</v>
      </c>
      <c r="F931" s="93" t="s">
        <v>64</v>
      </c>
      <c r="G931" s="99">
        <v>3989590</v>
      </c>
      <c r="H931" s="165">
        <v>0</v>
      </c>
      <c r="I931" s="165">
        <v>0</v>
      </c>
      <c r="J931" s="165">
        <v>0</v>
      </c>
      <c r="K931" s="165">
        <v>0</v>
      </c>
      <c r="L931" s="107">
        <v>0</v>
      </c>
    </row>
    <row r="932" spans="1:12" ht="15" customHeight="1" x14ac:dyDescent="0.25">
      <c r="A932" s="205" t="s">
        <v>115</v>
      </c>
      <c r="B932" s="206"/>
      <c r="C932" s="89" t="s">
        <v>120</v>
      </c>
      <c r="D932" s="89" t="s">
        <v>40</v>
      </c>
      <c r="E932" s="93" t="s">
        <v>969</v>
      </c>
      <c r="F932" s="93"/>
      <c r="G932" s="99">
        <v>300000</v>
      </c>
      <c r="H932" s="165">
        <v>0</v>
      </c>
      <c r="I932" s="165">
        <v>0</v>
      </c>
      <c r="J932" s="165">
        <v>0</v>
      </c>
      <c r="K932" s="165">
        <v>0</v>
      </c>
      <c r="L932" s="107">
        <v>0</v>
      </c>
    </row>
    <row r="933" spans="1:12" ht="23.25" customHeight="1" x14ac:dyDescent="0.25">
      <c r="A933" s="205" t="s">
        <v>113</v>
      </c>
      <c r="B933" s="206"/>
      <c r="C933" s="89" t="s">
        <v>120</v>
      </c>
      <c r="D933" s="89" t="s">
        <v>40</v>
      </c>
      <c r="E933" s="93" t="s">
        <v>970</v>
      </c>
      <c r="F933" s="94"/>
      <c r="G933" s="99">
        <v>300000</v>
      </c>
      <c r="H933" s="165">
        <v>0</v>
      </c>
      <c r="I933" s="165">
        <v>0</v>
      </c>
      <c r="J933" s="165">
        <v>0</v>
      </c>
      <c r="K933" s="165">
        <v>0</v>
      </c>
      <c r="L933" s="107">
        <v>0</v>
      </c>
    </row>
    <row r="934" spans="1:12" ht="15" customHeight="1" x14ac:dyDescent="0.25">
      <c r="A934" s="205" t="s">
        <v>122</v>
      </c>
      <c r="B934" s="206"/>
      <c r="C934" s="89" t="s">
        <v>120</v>
      </c>
      <c r="D934" s="89" t="s">
        <v>40</v>
      </c>
      <c r="E934" s="93" t="s">
        <v>971</v>
      </c>
      <c r="F934" s="94"/>
      <c r="G934" s="99">
        <v>300000</v>
      </c>
      <c r="H934" s="165">
        <v>0</v>
      </c>
      <c r="I934" s="165">
        <v>0</v>
      </c>
      <c r="J934" s="165">
        <v>0</v>
      </c>
      <c r="K934" s="165">
        <v>0</v>
      </c>
      <c r="L934" s="107">
        <v>0</v>
      </c>
    </row>
    <row r="935" spans="1:12" ht="23.25" customHeight="1" x14ac:dyDescent="0.25">
      <c r="A935" s="205" t="s">
        <v>90</v>
      </c>
      <c r="B935" s="206"/>
      <c r="C935" s="89" t="s">
        <v>120</v>
      </c>
      <c r="D935" s="89" t="s">
        <v>40</v>
      </c>
      <c r="E935" s="93" t="s">
        <v>971</v>
      </c>
      <c r="F935" s="93" t="s">
        <v>89</v>
      </c>
      <c r="G935" s="99">
        <v>300000</v>
      </c>
      <c r="H935" s="165">
        <v>0</v>
      </c>
      <c r="I935" s="165">
        <v>0</v>
      </c>
      <c r="J935" s="165">
        <v>0</v>
      </c>
      <c r="K935" s="165">
        <v>0</v>
      </c>
      <c r="L935" s="107">
        <v>0</v>
      </c>
    </row>
    <row r="936" spans="1:12" ht="23.25" customHeight="1" x14ac:dyDescent="0.25">
      <c r="A936" s="205" t="s">
        <v>88</v>
      </c>
      <c r="B936" s="206"/>
      <c r="C936" s="89" t="s">
        <v>120</v>
      </c>
      <c r="D936" s="89" t="s">
        <v>40</v>
      </c>
      <c r="E936" s="93" t="s">
        <v>971</v>
      </c>
      <c r="F936" s="93" t="s">
        <v>87</v>
      </c>
      <c r="G936" s="99">
        <v>300000</v>
      </c>
      <c r="H936" s="165">
        <v>0</v>
      </c>
      <c r="I936" s="165">
        <v>0</v>
      </c>
      <c r="J936" s="165">
        <v>0</v>
      </c>
      <c r="K936" s="165">
        <v>0</v>
      </c>
      <c r="L936" s="107">
        <v>0</v>
      </c>
    </row>
    <row r="937" spans="1:12" ht="23.25" customHeight="1" x14ac:dyDescent="0.25">
      <c r="A937" s="205" t="s">
        <v>246</v>
      </c>
      <c r="B937" s="206"/>
      <c r="C937" s="89" t="s">
        <v>120</v>
      </c>
      <c r="D937" s="89" t="s">
        <v>40</v>
      </c>
      <c r="E937" s="89" t="s">
        <v>245</v>
      </c>
      <c r="F937" s="89"/>
      <c r="G937" s="99">
        <v>452865200</v>
      </c>
      <c r="H937" s="165">
        <v>0</v>
      </c>
      <c r="I937" s="165">
        <v>0</v>
      </c>
      <c r="J937" s="165">
        <v>0</v>
      </c>
      <c r="K937" s="165">
        <v>0</v>
      </c>
      <c r="L937" s="107">
        <v>0</v>
      </c>
    </row>
    <row r="938" spans="1:12" ht="23.25" customHeight="1" x14ac:dyDescent="0.25">
      <c r="A938" s="205" t="s">
        <v>692</v>
      </c>
      <c r="B938" s="206"/>
      <c r="C938" s="89" t="s">
        <v>120</v>
      </c>
      <c r="D938" s="89" t="s">
        <v>40</v>
      </c>
      <c r="E938" s="93" t="s">
        <v>693</v>
      </c>
      <c r="F938" s="93"/>
      <c r="G938" s="99">
        <v>452865200</v>
      </c>
      <c r="H938" s="165">
        <v>0</v>
      </c>
      <c r="I938" s="165">
        <v>0</v>
      </c>
      <c r="J938" s="165">
        <v>0</v>
      </c>
      <c r="K938" s="165">
        <v>0</v>
      </c>
      <c r="L938" s="107">
        <v>0</v>
      </c>
    </row>
    <row r="939" spans="1:12" ht="15" customHeight="1" x14ac:dyDescent="0.25">
      <c r="A939" s="205" t="s">
        <v>864</v>
      </c>
      <c r="B939" s="206"/>
      <c r="C939" s="89" t="s">
        <v>120</v>
      </c>
      <c r="D939" s="89" t="s">
        <v>40</v>
      </c>
      <c r="E939" s="93" t="s">
        <v>865</v>
      </c>
      <c r="F939" s="94"/>
      <c r="G939" s="99">
        <v>452865200</v>
      </c>
      <c r="H939" s="165">
        <v>0</v>
      </c>
      <c r="I939" s="165">
        <v>0</v>
      </c>
      <c r="J939" s="165">
        <v>0</v>
      </c>
      <c r="K939" s="165">
        <v>0</v>
      </c>
      <c r="L939" s="107">
        <v>0</v>
      </c>
    </row>
    <row r="940" spans="1:12" ht="15" customHeight="1" x14ac:dyDescent="0.25">
      <c r="A940" s="205" t="s">
        <v>866</v>
      </c>
      <c r="B940" s="206"/>
      <c r="C940" s="89" t="s">
        <v>120</v>
      </c>
      <c r="D940" s="89" t="s">
        <v>40</v>
      </c>
      <c r="E940" s="93" t="s">
        <v>867</v>
      </c>
      <c r="F940" s="94"/>
      <c r="G940" s="99">
        <v>452865200</v>
      </c>
      <c r="H940" s="165">
        <v>0</v>
      </c>
      <c r="I940" s="165">
        <v>0</v>
      </c>
      <c r="J940" s="165">
        <v>0</v>
      </c>
      <c r="K940" s="165">
        <v>0</v>
      </c>
      <c r="L940" s="107">
        <v>0</v>
      </c>
    </row>
    <row r="941" spans="1:12" ht="23.25" customHeight="1" x14ac:dyDescent="0.25">
      <c r="A941" s="205" t="s">
        <v>244</v>
      </c>
      <c r="B941" s="206"/>
      <c r="C941" s="89" t="s">
        <v>120</v>
      </c>
      <c r="D941" s="89" t="s">
        <v>40</v>
      </c>
      <c r="E941" s="93" t="s">
        <v>867</v>
      </c>
      <c r="F941" s="93" t="s">
        <v>243</v>
      </c>
      <c r="G941" s="99">
        <v>452865200</v>
      </c>
      <c r="H941" s="165">
        <v>0</v>
      </c>
      <c r="I941" s="165">
        <v>0</v>
      </c>
      <c r="J941" s="165">
        <v>0</v>
      </c>
      <c r="K941" s="165">
        <v>0</v>
      </c>
      <c r="L941" s="107">
        <v>0</v>
      </c>
    </row>
    <row r="942" spans="1:12" ht="15" customHeight="1" x14ac:dyDescent="0.25">
      <c r="A942" s="205" t="s">
        <v>242</v>
      </c>
      <c r="B942" s="206"/>
      <c r="C942" s="89" t="s">
        <v>120</v>
      </c>
      <c r="D942" s="89" t="s">
        <v>40</v>
      </c>
      <c r="E942" s="93" t="s">
        <v>867</v>
      </c>
      <c r="F942" s="93" t="s">
        <v>241</v>
      </c>
      <c r="G942" s="99">
        <v>452865200</v>
      </c>
      <c r="H942" s="165">
        <v>0</v>
      </c>
      <c r="I942" s="165">
        <v>0</v>
      </c>
      <c r="J942" s="165">
        <v>0</v>
      </c>
      <c r="K942" s="165">
        <v>0</v>
      </c>
      <c r="L942" s="107">
        <v>0</v>
      </c>
    </row>
    <row r="943" spans="1:12" ht="15" customHeight="1" x14ac:dyDescent="0.25">
      <c r="A943" s="205" t="s">
        <v>268</v>
      </c>
      <c r="B943" s="206"/>
      <c r="C943" s="89" t="s">
        <v>120</v>
      </c>
      <c r="D943" s="89" t="s">
        <v>40</v>
      </c>
      <c r="E943" s="89" t="s">
        <v>267</v>
      </c>
      <c r="F943" s="89"/>
      <c r="G943" s="99">
        <v>9159200</v>
      </c>
      <c r="H943" s="165">
        <v>0</v>
      </c>
      <c r="I943" s="165">
        <v>9159200</v>
      </c>
      <c r="J943" s="165">
        <v>0</v>
      </c>
      <c r="K943" s="165">
        <v>9159200</v>
      </c>
      <c r="L943" s="107">
        <v>0</v>
      </c>
    </row>
    <row r="944" spans="1:12" ht="15" customHeight="1" x14ac:dyDescent="0.25">
      <c r="A944" s="205" t="s">
        <v>597</v>
      </c>
      <c r="B944" s="206"/>
      <c r="C944" s="89" t="s">
        <v>120</v>
      </c>
      <c r="D944" s="89" t="s">
        <v>40</v>
      </c>
      <c r="E944" s="93" t="s">
        <v>275</v>
      </c>
      <c r="F944" s="94"/>
      <c r="G944" s="99">
        <v>9159200</v>
      </c>
      <c r="H944" s="165">
        <v>0</v>
      </c>
      <c r="I944" s="165">
        <v>9159200</v>
      </c>
      <c r="J944" s="165">
        <v>0</v>
      </c>
      <c r="K944" s="165">
        <v>9159200</v>
      </c>
      <c r="L944" s="107">
        <v>0</v>
      </c>
    </row>
    <row r="945" spans="1:12" ht="23.25" customHeight="1" x14ac:dyDescent="0.25">
      <c r="A945" s="205" t="s">
        <v>90</v>
      </c>
      <c r="B945" s="206"/>
      <c r="C945" s="89" t="s">
        <v>120</v>
      </c>
      <c r="D945" s="89" t="s">
        <v>40</v>
      </c>
      <c r="E945" s="93" t="s">
        <v>275</v>
      </c>
      <c r="F945" s="93" t="s">
        <v>89</v>
      </c>
      <c r="G945" s="99">
        <v>8000000</v>
      </c>
      <c r="H945" s="165">
        <v>0</v>
      </c>
      <c r="I945" s="165">
        <v>8000000</v>
      </c>
      <c r="J945" s="165">
        <v>0</v>
      </c>
      <c r="K945" s="165">
        <v>8000000</v>
      </c>
      <c r="L945" s="107">
        <v>0</v>
      </c>
    </row>
    <row r="946" spans="1:12" ht="23.25" customHeight="1" x14ac:dyDescent="0.25">
      <c r="A946" s="205" t="s">
        <v>88</v>
      </c>
      <c r="B946" s="206"/>
      <c r="C946" s="89" t="s">
        <v>120</v>
      </c>
      <c r="D946" s="89" t="s">
        <v>40</v>
      </c>
      <c r="E946" s="93" t="s">
        <v>275</v>
      </c>
      <c r="F946" s="93" t="s">
        <v>87</v>
      </c>
      <c r="G946" s="99">
        <v>8000000</v>
      </c>
      <c r="H946" s="165">
        <v>0</v>
      </c>
      <c r="I946" s="165">
        <v>8000000</v>
      </c>
      <c r="J946" s="165">
        <v>0</v>
      </c>
      <c r="K946" s="165">
        <v>8000000</v>
      </c>
      <c r="L946" s="107">
        <v>0</v>
      </c>
    </row>
    <row r="947" spans="1:12" ht="15" customHeight="1" x14ac:dyDescent="0.25">
      <c r="A947" s="205" t="s">
        <v>86</v>
      </c>
      <c r="B947" s="206"/>
      <c r="C947" s="89" t="s">
        <v>120</v>
      </c>
      <c r="D947" s="89" t="s">
        <v>40</v>
      </c>
      <c r="E947" s="93" t="s">
        <v>275</v>
      </c>
      <c r="F947" s="93" t="s">
        <v>85</v>
      </c>
      <c r="G947" s="99">
        <v>1159200</v>
      </c>
      <c r="H947" s="165">
        <v>0</v>
      </c>
      <c r="I947" s="165">
        <v>1159200</v>
      </c>
      <c r="J947" s="165">
        <v>0</v>
      </c>
      <c r="K947" s="165">
        <v>1159200</v>
      </c>
      <c r="L947" s="107">
        <v>0</v>
      </c>
    </row>
    <row r="948" spans="1:12" ht="23.25" customHeight="1" x14ac:dyDescent="0.25">
      <c r="A948" s="205" t="s">
        <v>257</v>
      </c>
      <c r="B948" s="206"/>
      <c r="C948" s="89" t="s">
        <v>120</v>
      </c>
      <c r="D948" s="89" t="s">
        <v>40</v>
      </c>
      <c r="E948" s="93" t="s">
        <v>275</v>
      </c>
      <c r="F948" s="93" t="s">
        <v>255</v>
      </c>
      <c r="G948" s="99">
        <v>1159200</v>
      </c>
      <c r="H948" s="165">
        <v>0</v>
      </c>
      <c r="I948" s="165">
        <v>1159200</v>
      </c>
      <c r="J948" s="165">
        <v>0</v>
      </c>
      <c r="K948" s="165">
        <v>1159200</v>
      </c>
      <c r="L948" s="107">
        <v>0</v>
      </c>
    </row>
    <row r="949" spans="1:12" ht="15" customHeight="1" x14ac:dyDescent="0.25">
      <c r="A949" s="268" t="s">
        <v>683</v>
      </c>
      <c r="B949" s="269"/>
      <c r="C949" s="111" t="s">
        <v>161</v>
      </c>
      <c r="D949" s="111"/>
      <c r="E949" s="111"/>
      <c r="F949" s="111"/>
      <c r="G949" s="112">
        <v>342585800</v>
      </c>
      <c r="H949" s="166">
        <v>204696000</v>
      </c>
      <c r="I949" s="166">
        <v>302261140</v>
      </c>
      <c r="J949" s="166">
        <v>168310000</v>
      </c>
      <c r="K949" s="166">
        <v>264140030</v>
      </c>
      <c r="L949" s="109">
        <v>156181000</v>
      </c>
    </row>
    <row r="950" spans="1:12" ht="15" customHeight="1" x14ac:dyDescent="0.25">
      <c r="A950" s="205" t="s">
        <v>274</v>
      </c>
      <c r="B950" s="206"/>
      <c r="C950" s="89" t="s">
        <v>161</v>
      </c>
      <c r="D950" s="89" t="s">
        <v>40</v>
      </c>
      <c r="E950" s="90"/>
      <c r="F950" s="90"/>
      <c r="G950" s="99">
        <v>26500000</v>
      </c>
      <c r="H950" s="165">
        <v>0</v>
      </c>
      <c r="I950" s="165">
        <v>26500000</v>
      </c>
      <c r="J950" s="165">
        <v>0</v>
      </c>
      <c r="K950" s="165">
        <v>26500000</v>
      </c>
      <c r="L950" s="107">
        <v>0</v>
      </c>
    </row>
    <row r="951" spans="1:12" ht="15" customHeight="1" x14ac:dyDescent="0.25">
      <c r="A951" s="205" t="s">
        <v>105</v>
      </c>
      <c r="B951" s="206"/>
      <c r="C951" s="89" t="s">
        <v>161</v>
      </c>
      <c r="D951" s="89" t="s">
        <v>40</v>
      </c>
      <c r="E951" s="89" t="s">
        <v>104</v>
      </c>
      <c r="F951" s="89"/>
      <c r="G951" s="99">
        <v>26500000</v>
      </c>
      <c r="H951" s="165">
        <v>0</v>
      </c>
      <c r="I951" s="165">
        <v>26500000</v>
      </c>
      <c r="J951" s="165">
        <v>0</v>
      </c>
      <c r="K951" s="165">
        <v>26500000</v>
      </c>
      <c r="L951" s="107">
        <v>0</v>
      </c>
    </row>
    <row r="952" spans="1:12" ht="15" customHeight="1" x14ac:dyDescent="0.25">
      <c r="A952" s="205" t="s">
        <v>270</v>
      </c>
      <c r="B952" s="206"/>
      <c r="C952" s="89" t="s">
        <v>161</v>
      </c>
      <c r="D952" s="89" t="s">
        <v>40</v>
      </c>
      <c r="E952" s="93" t="s">
        <v>269</v>
      </c>
      <c r="F952" s="93"/>
      <c r="G952" s="99">
        <v>26500000</v>
      </c>
      <c r="H952" s="165">
        <v>0</v>
      </c>
      <c r="I952" s="165">
        <v>26500000</v>
      </c>
      <c r="J952" s="165">
        <v>0</v>
      </c>
      <c r="K952" s="165">
        <v>26500000</v>
      </c>
      <c r="L952" s="107">
        <v>0</v>
      </c>
    </row>
    <row r="953" spans="1:12" ht="34.5" customHeight="1" x14ac:dyDescent="0.25">
      <c r="A953" s="205" t="s">
        <v>273</v>
      </c>
      <c r="B953" s="206"/>
      <c r="C953" s="89" t="s">
        <v>161</v>
      </c>
      <c r="D953" s="89" t="s">
        <v>40</v>
      </c>
      <c r="E953" s="93" t="s">
        <v>868</v>
      </c>
      <c r="F953" s="94"/>
      <c r="G953" s="99">
        <v>26500000</v>
      </c>
      <c r="H953" s="165">
        <v>0</v>
      </c>
      <c r="I953" s="165">
        <v>26500000</v>
      </c>
      <c r="J953" s="165">
        <v>0</v>
      </c>
      <c r="K953" s="165">
        <v>26500000</v>
      </c>
      <c r="L953" s="107">
        <v>0</v>
      </c>
    </row>
    <row r="954" spans="1:12" ht="23.25" customHeight="1" x14ac:dyDescent="0.25">
      <c r="A954" s="205" t="s">
        <v>272</v>
      </c>
      <c r="B954" s="206"/>
      <c r="C954" s="89" t="s">
        <v>161</v>
      </c>
      <c r="D954" s="89" t="s">
        <v>40</v>
      </c>
      <c r="E954" s="93" t="s">
        <v>869</v>
      </c>
      <c r="F954" s="94"/>
      <c r="G954" s="99">
        <v>26500000</v>
      </c>
      <c r="H954" s="165">
        <v>0</v>
      </c>
      <c r="I954" s="165">
        <v>26500000</v>
      </c>
      <c r="J954" s="165">
        <v>0</v>
      </c>
      <c r="K954" s="165">
        <v>26500000</v>
      </c>
      <c r="L954" s="107">
        <v>0</v>
      </c>
    </row>
    <row r="955" spans="1:12" ht="15" customHeight="1" x14ac:dyDescent="0.25">
      <c r="A955" s="205" t="s">
        <v>86</v>
      </c>
      <c r="B955" s="206"/>
      <c r="C955" s="89" t="s">
        <v>161</v>
      </c>
      <c r="D955" s="89" t="s">
        <v>40</v>
      </c>
      <c r="E955" s="93" t="s">
        <v>869</v>
      </c>
      <c r="F955" s="93" t="s">
        <v>85</v>
      </c>
      <c r="G955" s="99">
        <v>26500000</v>
      </c>
      <c r="H955" s="165">
        <v>0</v>
      </c>
      <c r="I955" s="165">
        <v>26500000</v>
      </c>
      <c r="J955" s="165">
        <v>0</v>
      </c>
      <c r="K955" s="165">
        <v>26500000</v>
      </c>
      <c r="L955" s="107">
        <v>0</v>
      </c>
    </row>
    <row r="956" spans="1:12" ht="23.25" customHeight="1" x14ac:dyDescent="0.25">
      <c r="A956" s="205" t="s">
        <v>257</v>
      </c>
      <c r="B956" s="206"/>
      <c r="C956" s="89" t="s">
        <v>161</v>
      </c>
      <c r="D956" s="89" t="s">
        <v>40</v>
      </c>
      <c r="E956" s="93" t="s">
        <v>869</v>
      </c>
      <c r="F956" s="93" t="s">
        <v>255</v>
      </c>
      <c r="G956" s="99">
        <v>26500000</v>
      </c>
      <c r="H956" s="165">
        <v>0</v>
      </c>
      <c r="I956" s="165">
        <v>26500000</v>
      </c>
      <c r="J956" s="165">
        <v>0</v>
      </c>
      <c r="K956" s="165">
        <v>26500000</v>
      </c>
      <c r="L956" s="107">
        <v>0</v>
      </c>
    </row>
    <row r="957" spans="1:12" ht="15" customHeight="1" x14ac:dyDescent="0.25">
      <c r="A957" s="205" t="s">
        <v>271</v>
      </c>
      <c r="B957" s="206"/>
      <c r="C957" s="89" t="s">
        <v>161</v>
      </c>
      <c r="D957" s="89" t="s">
        <v>70</v>
      </c>
      <c r="E957" s="90"/>
      <c r="F957" s="90"/>
      <c r="G957" s="99">
        <v>50388200</v>
      </c>
      <c r="H957" s="165">
        <v>0</v>
      </c>
      <c r="I957" s="165">
        <v>50388200</v>
      </c>
      <c r="J957" s="165">
        <v>0</v>
      </c>
      <c r="K957" s="165">
        <v>50388200</v>
      </c>
      <c r="L957" s="107">
        <v>0</v>
      </c>
    </row>
    <row r="958" spans="1:12" ht="15" customHeight="1" x14ac:dyDescent="0.25">
      <c r="A958" s="205" t="s">
        <v>105</v>
      </c>
      <c r="B958" s="206"/>
      <c r="C958" s="89" t="s">
        <v>161</v>
      </c>
      <c r="D958" s="89" t="s">
        <v>70</v>
      </c>
      <c r="E958" s="89" t="s">
        <v>104</v>
      </c>
      <c r="F958" s="89"/>
      <c r="G958" s="99">
        <v>41888200</v>
      </c>
      <c r="H958" s="165">
        <v>0</v>
      </c>
      <c r="I958" s="165">
        <v>41888200</v>
      </c>
      <c r="J958" s="165">
        <v>0</v>
      </c>
      <c r="K958" s="165">
        <v>41888200</v>
      </c>
      <c r="L958" s="107">
        <v>0</v>
      </c>
    </row>
    <row r="959" spans="1:12" ht="15" customHeight="1" x14ac:dyDescent="0.25">
      <c r="A959" s="205" t="s">
        <v>270</v>
      </c>
      <c r="B959" s="206"/>
      <c r="C959" s="89" t="s">
        <v>161</v>
      </c>
      <c r="D959" s="89" t="s">
        <v>70</v>
      </c>
      <c r="E959" s="93" t="s">
        <v>269</v>
      </c>
      <c r="F959" s="93"/>
      <c r="G959" s="99">
        <v>41888200</v>
      </c>
      <c r="H959" s="165">
        <v>0</v>
      </c>
      <c r="I959" s="165">
        <v>41888200</v>
      </c>
      <c r="J959" s="165">
        <v>0</v>
      </c>
      <c r="K959" s="165">
        <v>41888200</v>
      </c>
      <c r="L959" s="107">
        <v>0</v>
      </c>
    </row>
    <row r="960" spans="1:12" ht="23.25" customHeight="1" x14ac:dyDescent="0.25">
      <c r="A960" s="205" t="s">
        <v>1002</v>
      </c>
      <c r="B960" s="206"/>
      <c r="C960" s="89" t="s">
        <v>161</v>
      </c>
      <c r="D960" s="89" t="s">
        <v>70</v>
      </c>
      <c r="E960" s="93" t="s">
        <v>1003</v>
      </c>
      <c r="F960" s="94"/>
      <c r="G960" s="99">
        <v>41888200</v>
      </c>
      <c r="H960" s="165">
        <v>0</v>
      </c>
      <c r="I960" s="165">
        <v>41888200</v>
      </c>
      <c r="J960" s="165">
        <v>0</v>
      </c>
      <c r="K960" s="165">
        <v>41888200</v>
      </c>
      <c r="L960" s="107">
        <v>0</v>
      </c>
    </row>
    <row r="961" spans="1:12" ht="23.25" customHeight="1" x14ac:dyDescent="0.25">
      <c r="A961" s="205" t="s">
        <v>1004</v>
      </c>
      <c r="B961" s="206"/>
      <c r="C961" s="89" t="s">
        <v>161</v>
      </c>
      <c r="D961" s="89" t="s">
        <v>70</v>
      </c>
      <c r="E961" s="93" t="s">
        <v>1005</v>
      </c>
      <c r="F961" s="94"/>
      <c r="G961" s="99">
        <v>41888200</v>
      </c>
      <c r="H961" s="165">
        <v>0</v>
      </c>
      <c r="I961" s="165">
        <v>41888200</v>
      </c>
      <c r="J961" s="165">
        <v>0</v>
      </c>
      <c r="K961" s="165">
        <v>41888200</v>
      </c>
      <c r="L961" s="107">
        <v>0</v>
      </c>
    </row>
    <row r="962" spans="1:12" ht="15" customHeight="1" x14ac:dyDescent="0.25">
      <c r="A962" s="205" t="s">
        <v>86</v>
      </c>
      <c r="B962" s="206"/>
      <c r="C962" s="89" t="s">
        <v>161</v>
      </c>
      <c r="D962" s="89" t="s">
        <v>70</v>
      </c>
      <c r="E962" s="93" t="s">
        <v>1005</v>
      </c>
      <c r="F962" s="93" t="s">
        <v>85</v>
      </c>
      <c r="G962" s="99">
        <v>41888200</v>
      </c>
      <c r="H962" s="165">
        <v>0</v>
      </c>
      <c r="I962" s="165">
        <v>41888200</v>
      </c>
      <c r="J962" s="165">
        <v>0</v>
      </c>
      <c r="K962" s="165">
        <v>41888200</v>
      </c>
      <c r="L962" s="107">
        <v>0</v>
      </c>
    </row>
    <row r="963" spans="1:12" ht="23.25" customHeight="1" x14ac:dyDescent="0.25">
      <c r="A963" s="205" t="s">
        <v>257</v>
      </c>
      <c r="B963" s="206"/>
      <c r="C963" s="89" t="s">
        <v>161</v>
      </c>
      <c r="D963" s="89" t="s">
        <v>70</v>
      </c>
      <c r="E963" s="93" t="s">
        <v>1005</v>
      </c>
      <c r="F963" s="93" t="s">
        <v>255</v>
      </c>
      <c r="G963" s="99">
        <v>41888200</v>
      </c>
      <c r="H963" s="165">
        <v>0</v>
      </c>
      <c r="I963" s="165">
        <v>41888200</v>
      </c>
      <c r="J963" s="165">
        <v>0</v>
      </c>
      <c r="K963" s="165">
        <v>41888200</v>
      </c>
      <c r="L963" s="107">
        <v>0</v>
      </c>
    </row>
    <row r="964" spans="1:12" ht="15" customHeight="1" x14ac:dyDescent="0.25">
      <c r="A964" s="205" t="s">
        <v>268</v>
      </c>
      <c r="B964" s="206"/>
      <c r="C964" s="89" t="s">
        <v>161</v>
      </c>
      <c r="D964" s="89" t="s">
        <v>70</v>
      </c>
      <c r="E964" s="89" t="s">
        <v>267</v>
      </c>
      <c r="F964" s="89"/>
      <c r="G964" s="99">
        <v>8500000</v>
      </c>
      <c r="H964" s="165">
        <v>0</v>
      </c>
      <c r="I964" s="165">
        <v>8500000</v>
      </c>
      <c r="J964" s="165">
        <v>0</v>
      </c>
      <c r="K964" s="165">
        <v>8500000</v>
      </c>
      <c r="L964" s="107">
        <v>0</v>
      </c>
    </row>
    <row r="965" spans="1:12" ht="15" customHeight="1" x14ac:dyDescent="0.25">
      <c r="A965" s="205" t="s">
        <v>607</v>
      </c>
      <c r="B965" s="206"/>
      <c r="C965" s="89" t="s">
        <v>161</v>
      </c>
      <c r="D965" s="89" t="s">
        <v>70</v>
      </c>
      <c r="E965" s="93" t="s">
        <v>266</v>
      </c>
      <c r="F965" s="94"/>
      <c r="G965" s="99">
        <v>8500000</v>
      </c>
      <c r="H965" s="165">
        <v>0</v>
      </c>
      <c r="I965" s="165">
        <v>8500000</v>
      </c>
      <c r="J965" s="165">
        <v>0</v>
      </c>
      <c r="K965" s="165">
        <v>8500000</v>
      </c>
      <c r="L965" s="107">
        <v>0</v>
      </c>
    </row>
    <row r="966" spans="1:12" ht="15" customHeight="1" x14ac:dyDescent="0.25">
      <c r="A966" s="205" t="s">
        <v>86</v>
      </c>
      <c r="B966" s="206"/>
      <c r="C966" s="89" t="s">
        <v>161</v>
      </c>
      <c r="D966" s="89" t="s">
        <v>70</v>
      </c>
      <c r="E966" s="93" t="s">
        <v>266</v>
      </c>
      <c r="F966" s="93" t="s">
        <v>85</v>
      </c>
      <c r="G966" s="99">
        <v>8500000</v>
      </c>
      <c r="H966" s="165">
        <v>0</v>
      </c>
      <c r="I966" s="165">
        <v>8500000</v>
      </c>
      <c r="J966" s="165">
        <v>0</v>
      </c>
      <c r="K966" s="165">
        <v>8500000</v>
      </c>
      <c r="L966" s="107">
        <v>0</v>
      </c>
    </row>
    <row r="967" spans="1:12" ht="23.25" customHeight="1" x14ac:dyDescent="0.25">
      <c r="A967" s="205" t="s">
        <v>257</v>
      </c>
      <c r="B967" s="206"/>
      <c r="C967" s="89" t="s">
        <v>161</v>
      </c>
      <c r="D967" s="89" t="s">
        <v>70</v>
      </c>
      <c r="E967" s="93" t="s">
        <v>266</v>
      </c>
      <c r="F967" s="93" t="s">
        <v>255</v>
      </c>
      <c r="G967" s="99">
        <v>8500000</v>
      </c>
      <c r="H967" s="165">
        <v>0</v>
      </c>
      <c r="I967" s="165">
        <v>8500000</v>
      </c>
      <c r="J967" s="165">
        <v>0</v>
      </c>
      <c r="K967" s="165">
        <v>8500000</v>
      </c>
      <c r="L967" s="107">
        <v>0</v>
      </c>
    </row>
    <row r="968" spans="1:12" ht="15" customHeight="1" x14ac:dyDescent="0.25">
      <c r="A968" s="205" t="s">
        <v>169</v>
      </c>
      <c r="B968" s="206"/>
      <c r="C968" s="89" t="s">
        <v>161</v>
      </c>
      <c r="D968" s="89" t="s">
        <v>48</v>
      </c>
      <c r="E968" s="90"/>
      <c r="F968" s="90"/>
      <c r="G968" s="99">
        <v>265397600</v>
      </c>
      <c r="H968" s="165">
        <v>204696000</v>
      </c>
      <c r="I968" s="165">
        <v>225072940</v>
      </c>
      <c r="J968" s="165">
        <v>168310000</v>
      </c>
      <c r="K968" s="165">
        <v>186951830</v>
      </c>
      <c r="L968" s="107">
        <v>156181000</v>
      </c>
    </row>
    <row r="969" spans="1:12" ht="15" customHeight="1" x14ac:dyDescent="0.25">
      <c r="A969" s="205" t="s">
        <v>168</v>
      </c>
      <c r="B969" s="206"/>
      <c r="C969" s="89" t="s">
        <v>161</v>
      </c>
      <c r="D969" s="89" t="s">
        <v>48</v>
      </c>
      <c r="E969" s="89" t="s">
        <v>167</v>
      </c>
      <c r="F969" s="89"/>
      <c r="G969" s="99">
        <v>101600000</v>
      </c>
      <c r="H969" s="165">
        <v>101600000</v>
      </c>
      <c r="I969" s="165">
        <v>101600000</v>
      </c>
      <c r="J969" s="165">
        <v>101600000</v>
      </c>
      <c r="K969" s="165">
        <v>101600000</v>
      </c>
      <c r="L969" s="107">
        <v>101600000</v>
      </c>
    </row>
    <row r="970" spans="1:12" ht="15" customHeight="1" x14ac:dyDescent="0.25">
      <c r="A970" s="205" t="s">
        <v>189</v>
      </c>
      <c r="B970" s="206"/>
      <c r="C970" s="89" t="s">
        <v>161</v>
      </c>
      <c r="D970" s="89" t="s">
        <v>48</v>
      </c>
      <c r="E970" s="93" t="s">
        <v>166</v>
      </c>
      <c r="F970" s="93"/>
      <c r="G970" s="99">
        <v>101600000</v>
      </c>
      <c r="H970" s="165">
        <v>101600000</v>
      </c>
      <c r="I970" s="165">
        <v>101600000</v>
      </c>
      <c r="J970" s="165">
        <v>101600000</v>
      </c>
      <c r="K970" s="165">
        <v>101600000</v>
      </c>
      <c r="L970" s="107">
        <v>101600000</v>
      </c>
    </row>
    <row r="971" spans="1:12" ht="23.25" customHeight="1" x14ac:dyDescent="0.25">
      <c r="A971" s="205" t="s">
        <v>187</v>
      </c>
      <c r="B971" s="206"/>
      <c r="C971" s="89" t="s">
        <v>161</v>
      </c>
      <c r="D971" s="89" t="s">
        <v>48</v>
      </c>
      <c r="E971" s="93" t="s">
        <v>723</v>
      </c>
      <c r="F971" s="94"/>
      <c r="G971" s="99">
        <v>101600000</v>
      </c>
      <c r="H971" s="165">
        <v>101600000</v>
      </c>
      <c r="I971" s="165">
        <v>101600000</v>
      </c>
      <c r="J971" s="165">
        <v>101600000</v>
      </c>
      <c r="K971" s="165">
        <v>101600000</v>
      </c>
      <c r="L971" s="107">
        <v>101600000</v>
      </c>
    </row>
    <row r="972" spans="1:12" ht="45.75" customHeight="1" x14ac:dyDescent="0.25">
      <c r="A972" s="205" t="s">
        <v>164</v>
      </c>
      <c r="B972" s="206"/>
      <c r="C972" s="89" t="s">
        <v>161</v>
      </c>
      <c r="D972" s="89" t="s">
        <v>48</v>
      </c>
      <c r="E972" s="93" t="s">
        <v>724</v>
      </c>
      <c r="F972" s="94"/>
      <c r="G972" s="99">
        <v>101600000</v>
      </c>
      <c r="H972" s="165">
        <v>101600000</v>
      </c>
      <c r="I972" s="165">
        <v>101600000</v>
      </c>
      <c r="J972" s="165">
        <v>101600000</v>
      </c>
      <c r="K972" s="165">
        <v>101600000</v>
      </c>
      <c r="L972" s="107">
        <v>101600000</v>
      </c>
    </row>
    <row r="973" spans="1:12" ht="23.25" customHeight="1" x14ac:dyDescent="0.25">
      <c r="A973" s="205" t="s">
        <v>90</v>
      </c>
      <c r="B973" s="206"/>
      <c r="C973" s="89" t="s">
        <v>161</v>
      </c>
      <c r="D973" s="89" t="s">
        <v>48</v>
      </c>
      <c r="E973" s="93" t="s">
        <v>724</v>
      </c>
      <c r="F973" s="93" t="s">
        <v>89</v>
      </c>
      <c r="G973" s="99">
        <v>1006000</v>
      </c>
      <c r="H973" s="165">
        <v>1006000</v>
      </c>
      <c r="I973" s="165">
        <v>1006000</v>
      </c>
      <c r="J973" s="165">
        <v>1006000</v>
      </c>
      <c r="K973" s="165">
        <v>1006000</v>
      </c>
      <c r="L973" s="107">
        <v>1006000</v>
      </c>
    </row>
    <row r="974" spans="1:12" ht="23.25" customHeight="1" x14ac:dyDescent="0.25">
      <c r="A974" s="205" t="s">
        <v>88</v>
      </c>
      <c r="B974" s="206"/>
      <c r="C974" s="89" t="s">
        <v>161</v>
      </c>
      <c r="D974" s="89" t="s">
        <v>48</v>
      </c>
      <c r="E974" s="93" t="s">
        <v>724</v>
      </c>
      <c r="F974" s="93" t="s">
        <v>87</v>
      </c>
      <c r="G974" s="99">
        <v>1006000</v>
      </c>
      <c r="H974" s="165">
        <v>1006000</v>
      </c>
      <c r="I974" s="165">
        <v>1006000</v>
      </c>
      <c r="J974" s="165">
        <v>1006000</v>
      </c>
      <c r="K974" s="165">
        <v>1006000</v>
      </c>
      <c r="L974" s="107">
        <v>1006000</v>
      </c>
    </row>
    <row r="975" spans="1:12" ht="15" customHeight="1" x14ac:dyDescent="0.25">
      <c r="A975" s="205" t="s">
        <v>86</v>
      </c>
      <c r="B975" s="206"/>
      <c r="C975" s="89" t="s">
        <v>161</v>
      </c>
      <c r="D975" s="89" t="s">
        <v>48</v>
      </c>
      <c r="E975" s="93" t="s">
        <v>724</v>
      </c>
      <c r="F975" s="93" t="s">
        <v>85</v>
      </c>
      <c r="G975" s="99">
        <v>100594000</v>
      </c>
      <c r="H975" s="165">
        <v>100594000</v>
      </c>
      <c r="I975" s="165">
        <v>100594000</v>
      </c>
      <c r="J975" s="165">
        <v>100594000</v>
      </c>
      <c r="K975" s="165">
        <v>100594000</v>
      </c>
      <c r="L975" s="107">
        <v>100594000</v>
      </c>
    </row>
    <row r="976" spans="1:12" ht="15" customHeight="1" x14ac:dyDescent="0.25">
      <c r="A976" s="205" t="s">
        <v>163</v>
      </c>
      <c r="B976" s="206"/>
      <c r="C976" s="89" t="s">
        <v>161</v>
      </c>
      <c r="D976" s="89" t="s">
        <v>48</v>
      </c>
      <c r="E976" s="93" t="s">
        <v>724</v>
      </c>
      <c r="F976" s="93" t="s">
        <v>160</v>
      </c>
      <c r="G976" s="99">
        <v>100594000</v>
      </c>
      <c r="H976" s="165">
        <v>100594000</v>
      </c>
      <c r="I976" s="165">
        <v>100594000</v>
      </c>
      <c r="J976" s="165">
        <v>100594000</v>
      </c>
      <c r="K976" s="165">
        <v>100594000</v>
      </c>
      <c r="L976" s="107">
        <v>100594000</v>
      </c>
    </row>
    <row r="977" spans="1:12" ht="15" customHeight="1" x14ac:dyDescent="0.25">
      <c r="A977" s="205" t="s">
        <v>265</v>
      </c>
      <c r="B977" s="206"/>
      <c r="C977" s="89" t="s">
        <v>161</v>
      </c>
      <c r="D977" s="89" t="s">
        <v>48</v>
      </c>
      <c r="E977" s="89" t="s">
        <v>264</v>
      </c>
      <c r="F977" s="89"/>
      <c r="G977" s="99">
        <v>163797600</v>
      </c>
      <c r="H977" s="165">
        <v>103096000</v>
      </c>
      <c r="I977" s="165">
        <v>123472940</v>
      </c>
      <c r="J977" s="165">
        <v>66710000</v>
      </c>
      <c r="K977" s="165">
        <v>85351830</v>
      </c>
      <c r="L977" s="107">
        <v>54581000</v>
      </c>
    </row>
    <row r="978" spans="1:12" ht="15" customHeight="1" x14ac:dyDescent="0.25">
      <c r="A978" s="205" t="s">
        <v>263</v>
      </c>
      <c r="B978" s="206"/>
      <c r="C978" s="89" t="s">
        <v>161</v>
      </c>
      <c r="D978" s="89" t="s">
        <v>48</v>
      </c>
      <c r="E978" s="93" t="s">
        <v>262</v>
      </c>
      <c r="F978" s="93"/>
      <c r="G978" s="99">
        <v>30194600</v>
      </c>
      <c r="H978" s="165">
        <v>0</v>
      </c>
      <c r="I978" s="165">
        <v>26732940</v>
      </c>
      <c r="J978" s="165">
        <v>0</v>
      </c>
      <c r="K978" s="165">
        <v>30770830</v>
      </c>
      <c r="L978" s="107">
        <v>0</v>
      </c>
    </row>
    <row r="979" spans="1:12" ht="45.75" customHeight="1" x14ac:dyDescent="0.25">
      <c r="A979" s="205" t="s">
        <v>622</v>
      </c>
      <c r="B979" s="206"/>
      <c r="C979" s="89" t="s">
        <v>161</v>
      </c>
      <c r="D979" s="89" t="s">
        <v>48</v>
      </c>
      <c r="E979" s="93" t="s">
        <v>261</v>
      </c>
      <c r="F979" s="94"/>
      <c r="G979" s="99">
        <v>30194600</v>
      </c>
      <c r="H979" s="165">
        <v>0</v>
      </c>
      <c r="I979" s="165">
        <v>26732940</v>
      </c>
      <c r="J979" s="165">
        <v>0</v>
      </c>
      <c r="K979" s="165">
        <v>30770830</v>
      </c>
      <c r="L979" s="107">
        <v>0</v>
      </c>
    </row>
    <row r="980" spans="1:12" ht="23.25" customHeight="1" x14ac:dyDescent="0.25">
      <c r="A980" s="205" t="s">
        <v>260</v>
      </c>
      <c r="B980" s="206"/>
      <c r="C980" s="89" t="s">
        <v>161</v>
      </c>
      <c r="D980" s="89" t="s">
        <v>48</v>
      </c>
      <c r="E980" s="93" t="s">
        <v>259</v>
      </c>
      <c r="F980" s="94"/>
      <c r="G980" s="99">
        <v>3595700</v>
      </c>
      <c r="H980" s="165">
        <v>0</v>
      </c>
      <c r="I980" s="165">
        <v>3644940</v>
      </c>
      <c r="J980" s="165">
        <v>0</v>
      </c>
      <c r="K980" s="165">
        <v>4171930</v>
      </c>
      <c r="L980" s="107">
        <v>0</v>
      </c>
    </row>
    <row r="981" spans="1:12" ht="15" customHeight="1" x14ac:dyDescent="0.25">
      <c r="A981" s="205" t="s">
        <v>86</v>
      </c>
      <c r="B981" s="206"/>
      <c r="C981" s="89" t="s">
        <v>161</v>
      </c>
      <c r="D981" s="89" t="s">
        <v>48</v>
      </c>
      <c r="E981" s="93" t="s">
        <v>259</v>
      </c>
      <c r="F981" s="93" t="s">
        <v>85</v>
      </c>
      <c r="G981" s="99">
        <v>3595700</v>
      </c>
      <c r="H981" s="165">
        <v>0</v>
      </c>
      <c r="I981" s="165">
        <v>3644940</v>
      </c>
      <c r="J981" s="165">
        <v>0</v>
      </c>
      <c r="K981" s="165">
        <v>4171930</v>
      </c>
      <c r="L981" s="107">
        <v>0</v>
      </c>
    </row>
    <row r="982" spans="1:12" ht="23.25" customHeight="1" x14ac:dyDescent="0.25">
      <c r="A982" s="205" t="s">
        <v>257</v>
      </c>
      <c r="B982" s="206"/>
      <c r="C982" s="89" t="s">
        <v>161</v>
      </c>
      <c r="D982" s="89" t="s">
        <v>48</v>
      </c>
      <c r="E982" s="93" t="s">
        <v>259</v>
      </c>
      <c r="F982" s="93" t="s">
        <v>255</v>
      </c>
      <c r="G982" s="99">
        <v>3595700</v>
      </c>
      <c r="H982" s="165">
        <v>0</v>
      </c>
      <c r="I982" s="165">
        <v>3644940</v>
      </c>
      <c r="J982" s="165">
        <v>0</v>
      </c>
      <c r="K982" s="165">
        <v>4171930</v>
      </c>
      <c r="L982" s="107">
        <v>0</v>
      </c>
    </row>
    <row r="983" spans="1:12" ht="23.25" customHeight="1" x14ac:dyDescent="0.25">
      <c r="A983" s="205" t="s">
        <v>258</v>
      </c>
      <c r="B983" s="206"/>
      <c r="C983" s="89" t="s">
        <v>161</v>
      </c>
      <c r="D983" s="89" t="s">
        <v>48</v>
      </c>
      <c r="E983" s="93" t="s">
        <v>256</v>
      </c>
      <c r="F983" s="94"/>
      <c r="G983" s="99">
        <v>26598900</v>
      </c>
      <c r="H983" s="165">
        <v>0</v>
      </c>
      <c r="I983" s="165">
        <v>23088000</v>
      </c>
      <c r="J983" s="165">
        <v>0</v>
      </c>
      <c r="K983" s="165">
        <v>26598900</v>
      </c>
      <c r="L983" s="107">
        <v>0</v>
      </c>
    </row>
    <row r="984" spans="1:12" ht="15" customHeight="1" x14ac:dyDescent="0.25">
      <c r="A984" s="205" t="s">
        <v>86</v>
      </c>
      <c r="B984" s="206"/>
      <c r="C984" s="89" t="s">
        <v>161</v>
      </c>
      <c r="D984" s="89" t="s">
        <v>48</v>
      </c>
      <c r="E984" s="93" t="s">
        <v>256</v>
      </c>
      <c r="F984" s="93" t="s">
        <v>85</v>
      </c>
      <c r="G984" s="99">
        <v>26598900</v>
      </c>
      <c r="H984" s="165">
        <v>0</v>
      </c>
      <c r="I984" s="165">
        <v>23088000</v>
      </c>
      <c r="J984" s="165">
        <v>0</v>
      </c>
      <c r="K984" s="165">
        <v>26598900</v>
      </c>
      <c r="L984" s="107">
        <v>0</v>
      </c>
    </row>
    <row r="985" spans="1:12" ht="23.25" customHeight="1" x14ac:dyDescent="0.25">
      <c r="A985" s="205" t="s">
        <v>257</v>
      </c>
      <c r="B985" s="206"/>
      <c r="C985" s="89" t="s">
        <v>161</v>
      </c>
      <c r="D985" s="89" t="s">
        <v>48</v>
      </c>
      <c r="E985" s="93" t="s">
        <v>256</v>
      </c>
      <c r="F985" s="93" t="s">
        <v>255</v>
      </c>
      <c r="G985" s="99">
        <v>26598900</v>
      </c>
      <c r="H985" s="165">
        <v>0</v>
      </c>
      <c r="I985" s="165">
        <v>23088000</v>
      </c>
      <c r="J985" s="165">
        <v>0</v>
      </c>
      <c r="K985" s="165">
        <v>26598900</v>
      </c>
      <c r="L985" s="107">
        <v>0</v>
      </c>
    </row>
    <row r="986" spans="1:12" ht="34.5" customHeight="1" x14ac:dyDescent="0.25">
      <c r="A986" s="205" t="s">
        <v>254</v>
      </c>
      <c r="B986" s="206"/>
      <c r="C986" s="89" t="s">
        <v>161</v>
      </c>
      <c r="D986" s="89" t="s">
        <v>48</v>
      </c>
      <c r="E986" s="93" t="s">
        <v>253</v>
      </c>
      <c r="F986" s="93"/>
      <c r="G986" s="99">
        <v>103096000</v>
      </c>
      <c r="H986" s="165">
        <v>103096000</v>
      </c>
      <c r="I986" s="165">
        <v>66710000</v>
      </c>
      <c r="J986" s="165">
        <v>66710000</v>
      </c>
      <c r="K986" s="165">
        <v>54581000</v>
      </c>
      <c r="L986" s="107">
        <v>54581000</v>
      </c>
    </row>
    <row r="987" spans="1:12" ht="45.75" customHeight="1" x14ac:dyDescent="0.25">
      <c r="A987" s="205" t="s">
        <v>870</v>
      </c>
      <c r="B987" s="206"/>
      <c r="C987" s="89" t="s">
        <v>161</v>
      </c>
      <c r="D987" s="89" t="s">
        <v>48</v>
      </c>
      <c r="E987" s="93" t="s">
        <v>252</v>
      </c>
      <c r="F987" s="94"/>
      <c r="G987" s="99">
        <v>103096000</v>
      </c>
      <c r="H987" s="165">
        <v>103096000</v>
      </c>
      <c r="I987" s="165">
        <v>66710000</v>
      </c>
      <c r="J987" s="165">
        <v>66710000</v>
      </c>
      <c r="K987" s="165">
        <v>54581000</v>
      </c>
      <c r="L987" s="107">
        <v>54581000</v>
      </c>
    </row>
    <row r="988" spans="1:12" ht="45.75" customHeight="1" x14ac:dyDescent="0.25">
      <c r="A988" s="205" t="s">
        <v>251</v>
      </c>
      <c r="B988" s="206"/>
      <c r="C988" s="89" t="s">
        <v>161</v>
      </c>
      <c r="D988" s="89" t="s">
        <v>48</v>
      </c>
      <c r="E988" s="93" t="s">
        <v>250</v>
      </c>
      <c r="F988" s="94"/>
      <c r="G988" s="99">
        <v>103096000</v>
      </c>
      <c r="H988" s="165">
        <v>103096000</v>
      </c>
      <c r="I988" s="165">
        <v>66710000</v>
      </c>
      <c r="J988" s="165">
        <v>66710000</v>
      </c>
      <c r="K988" s="165">
        <v>54581000</v>
      </c>
      <c r="L988" s="107">
        <v>54581000</v>
      </c>
    </row>
    <row r="989" spans="1:12" ht="23.25" customHeight="1" x14ac:dyDescent="0.25">
      <c r="A989" s="205" t="s">
        <v>244</v>
      </c>
      <c r="B989" s="206"/>
      <c r="C989" s="89" t="s">
        <v>161</v>
      </c>
      <c r="D989" s="89" t="s">
        <v>48</v>
      </c>
      <c r="E989" s="93" t="s">
        <v>250</v>
      </c>
      <c r="F989" s="93" t="s">
        <v>243</v>
      </c>
      <c r="G989" s="99">
        <v>103096000</v>
      </c>
      <c r="H989" s="165">
        <v>103096000</v>
      </c>
      <c r="I989" s="165">
        <v>66710000</v>
      </c>
      <c r="J989" s="165">
        <v>66710000</v>
      </c>
      <c r="K989" s="165">
        <v>54581000</v>
      </c>
      <c r="L989" s="107">
        <v>54581000</v>
      </c>
    </row>
    <row r="990" spans="1:12" ht="15" customHeight="1" x14ac:dyDescent="0.25">
      <c r="A990" s="205" t="s">
        <v>242</v>
      </c>
      <c r="B990" s="206"/>
      <c r="C990" s="89" t="s">
        <v>161</v>
      </c>
      <c r="D990" s="89" t="s">
        <v>48</v>
      </c>
      <c r="E990" s="93" t="s">
        <v>250</v>
      </c>
      <c r="F990" s="93" t="s">
        <v>241</v>
      </c>
      <c r="G990" s="99">
        <v>103096000</v>
      </c>
      <c r="H990" s="165">
        <v>103096000</v>
      </c>
      <c r="I990" s="165">
        <v>66710000</v>
      </c>
      <c r="J990" s="165">
        <v>66710000</v>
      </c>
      <c r="K990" s="165">
        <v>54581000</v>
      </c>
      <c r="L990" s="107">
        <v>54581000</v>
      </c>
    </row>
    <row r="991" spans="1:12" ht="23.25" customHeight="1" x14ac:dyDescent="0.25">
      <c r="A991" s="205" t="s">
        <v>1101</v>
      </c>
      <c r="B991" s="206"/>
      <c r="C991" s="89" t="s">
        <v>161</v>
      </c>
      <c r="D991" s="89" t="s">
        <v>48</v>
      </c>
      <c r="E991" s="93" t="s">
        <v>1102</v>
      </c>
      <c r="F991" s="93"/>
      <c r="G991" s="99">
        <v>30507000</v>
      </c>
      <c r="H991" s="165">
        <v>0</v>
      </c>
      <c r="I991" s="165">
        <v>30030000</v>
      </c>
      <c r="J991" s="165">
        <v>0</v>
      </c>
      <c r="K991" s="165">
        <v>0</v>
      </c>
      <c r="L991" s="107">
        <v>0</v>
      </c>
    </row>
    <row r="992" spans="1:12" ht="34.5" customHeight="1" x14ac:dyDescent="0.25">
      <c r="A992" s="205" t="s">
        <v>1103</v>
      </c>
      <c r="B992" s="206"/>
      <c r="C992" s="89" t="s">
        <v>161</v>
      </c>
      <c r="D992" s="89" t="s">
        <v>48</v>
      </c>
      <c r="E992" s="93" t="s">
        <v>1104</v>
      </c>
      <c r="F992" s="94"/>
      <c r="G992" s="99">
        <v>30507000</v>
      </c>
      <c r="H992" s="165">
        <v>0</v>
      </c>
      <c r="I992" s="165">
        <v>30030000</v>
      </c>
      <c r="J992" s="165">
        <v>0</v>
      </c>
      <c r="K992" s="165">
        <v>0</v>
      </c>
      <c r="L992" s="107">
        <v>0</v>
      </c>
    </row>
    <row r="993" spans="1:12" ht="23.25" customHeight="1" x14ac:dyDescent="0.25">
      <c r="A993" s="205" t="s">
        <v>1105</v>
      </c>
      <c r="B993" s="206"/>
      <c r="C993" s="89" t="s">
        <v>161</v>
      </c>
      <c r="D993" s="89" t="s">
        <v>48</v>
      </c>
      <c r="E993" s="93" t="s">
        <v>1106</v>
      </c>
      <c r="F993" s="94"/>
      <c r="G993" s="99">
        <v>30507000</v>
      </c>
      <c r="H993" s="165">
        <v>0</v>
      </c>
      <c r="I993" s="165">
        <v>30030000</v>
      </c>
      <c r="J993" s="165">
        <v>0</v>
      </c>
      <c r="K993" s="165">
        <v>0</v>
      </c>
      <c r="L993" s="107">
        <v>0</v>
      </c>
    </row>
    <row r="994" spans="1:12" ht="15" customHeight="1" x14ac:dyDescent="0.25">
      <c r="A994" s="205" t="s">
        <v>86</v>
      </c>
      <c r="B994" s="206"/>
      <c r="C994" s="89" t="s">
        <v>161</v>
      </c>
      <c r="D994" s="89" t="s">
        <v>48</v>
      </c>
      <c r="E994" s="93" t="s">
        <v>1106</v>
      </c>
      <c r="F994" s="93" t="s">
        <v>85</v>
      </c>
      <c r="G994" s="99">
        <v>30507000</v>
      </c>
      <c r="H994" s="165">
        <v>0</v>
      </c>
      <c r="I994" s="165">
        <v>30030000</v>
      </c>
      <c r="J994" s="165">
        <v>0</v>
      </c>
      <c r="K994" s="165">
        <v>0</v>
      </c>
      <c r="L994" s="107">
        <v>0</v>
      </c>
    </row>
    <row r="995" spans="1:12" ht="23.25" customHeight="1" x14ac:dyDescent="0.25">
      <c r="A995" s="205" t="s">
        <v>257</v>
      </c>
      <c r="B995" s="206"/>
      <c r="C995" s="89" t="s">
        <v>161</v>
      </c>
      <c r="D995" s="89" t="s">
        <v>48</v>
      </c>
      <c r="E995" s="93" t="s">
        <v>1106</v>
      </c>
      <c r="F995" s="93" t="s">
        <v>255</v>
      </c>
      <c r="G995" s="99">
        <v>30507000</v>
      </c>
      <c r="H995" s="165">
        <v>0</v>
      </c>
      <c r="I995" s="165">
        <v>30030000</v>
      </c>
      <c r="J995" s="165">
        <v>0</v>
      </c>
      <c r="K995" s="165">
        <v>0</v>
      </c>
      <c r="L995" s="107">
        <v>0</v>
      </c>
    </row>
    <row r="996" spans="1:12" ht="15" customHeight="1" x14ac:dyDescent="0.25">
      <c r="A996" s="205" t="s">
        <v>249</v>
      </c>
      <c r="B996" s="206"/>
      <c r="C996" s="89" t="s">
        <v>161</v>
      </c>
      <c r="D996" s="89" t="s">
        <v>204</v>
      </c>
      <c r="E996" s="90"/>
      <c r="F996" s="90"/>
      <c r="G996" s="99">
        <v>300000</v>
      </c>
      <c r="H996" s="165">
        <v>0</v>
      </c>
      <c r="I996" s="165">
        <v>300000</v>
      </c>
      <c r="J996" s="165">
        <v>0</v>
      </c>
      <c r="K996" s="165">
        <v>300000</v>
      </c>
      <c r="L996" s="107">
        <v>0</v>
      </c>
    </row>
    <row r="997" spans="1:12" ht="15" customHeight="1" x14ac:dyDescent="0.25">
      <c r="A997" s="205" t="s">
        <v>105</v>
      </c>
      <c r="B997" s="206"/>
      <c r="C997" s="89" t="s">
        <v>161</v>
      </c>
      <c r="D997" s="89" t="s">
        <v>204</v>
      </c>
      <c r="E997" s="89" t="s">
        <v>104</v>
      </c>
      <c r="F997" s="89"/>
      <c r="G997" s="99">
        <v>300000</v>
      </c>
      <c r="H997" s="165">
        <v>0</v>
      </c>
      <c r="I997" s="165">
        <v>300000</v>
      </c>
      <c r="J997" s="165">
        <v>0</v>
      </c>
      <c r="K997" s="165">
        <v>300000</v>
      </c>
      <c r="L997" s="107">
        <v>0</v>
      </c>
    </row>
    <row r="998" spans="1:12" ht="23.25" customHeight="1" x14ac:dyDescent="0.25">
      <c r="A998" s="205" t="s">
        <v>248</v>
      </c>
      <c r="B998" s="206"/>
      <c r="C998" s="89" t="s">
        <v>161</v>
      </c>
      <c r="D998" s="89" t="s">
        <v>204</v>
      </c>
      <c r="E998" s="93" t="s">
        <v>871</v>
      </c>
      <c r="F998" s="93"/>
      <c r="G998" s="99">
        <v>300000</v>
      </c>
      <c r="H998" s="165">
        <v>0</v>
      </c>
      <c r="I998" s="165">
        <v>300000</v>
      </c>
      <c r="J998" s="165">
        <v>0</v>
      </c>
      <c r="K998" s="165">
        <v>300000</v>
      </c>
      <c r="L998" s="107">
        <v>0</v>
      </c>
    </row>
    <row r="999" spans="1:12" ht="23.25" customHeight="1" x14ac:dyDescent="0.25">
      <c r="A999" s="205" t="s">
        <v>872</v>
      </c>
      <c r="B999" s="206"/>
      <c r="C999" s="89" t="s">
        <v>161</v>
      </c>
      <c r="D999" s="89" t="s">
        <v>204</v>
      </c>
      <c r="E999" s="93" t="s">
        <v>873</v>
      </c>
      <c r="F999" s="94"/>
      <c r="G999" s="99">
        <v>300000</v>
      </c>
      <c r="H999" s="165">
        <v>0</v>
      </c>
      <c r="I999" s="165">
        <v>300000</v>
      </c>
      <c r="J999" s="165">
        <v>0</v>
      </c>
      <c r="K999" s="165">
        <v>300000</v>
      </c>
      <c r="L999" s="107">
        <v>0</v>
      </c>
    </row>
    <row r="1000" spans="1:12" ht="23.25" customHeight="1" x14ac:dyDescent="0.25">
      <c r="A1000" s="205" t="s">
        <v>247</v>
      </c>
      <c r="B1000" s="206"/>
      <c r="C1000" s="89" t="s">
        <v>161</v>
      </c>
      <c r="D1000" s="89" t="s">
        <v>204</v>
      </c>
      <c r="E1000" s="93" t="s">
        <v>874</v>
      </c>
      <c r="F1000" s="94"/>
      <c r="G1000" s="99">
        <v>300000</v>
      </c>
      <c r="H1000" s="165">
        <v>0</v>
      </c>
      <c r="I1000" s="165">
        <v>300000</v>
      </c>
      <c r="J1000" s="165">
        <v>0</v>
      </c>
      <c r="K1000" s="165">
        <v>300000</v>
      </c>
      <c r="L1000" s="107">
        <v>0</v>
      </c>
    </row>
    <row r="1001" spans="1:12" ht="23.25" customHeight="1" x14ac:dyDescent="0.25">
      <c r="A1001" s="205" t="s">
        <v>80</v>
      </c>
      <c r="B1001" s="206"/>
      <c r="C1001" s="89" t="s">
        <v>161</v>
      </c>
      <c r="D1001" s="89" t="s">
        <v>204</v>
      </c>
      <c r="E1001" s="93" t="s">
        <v>874</v>
      </c>
      <c r="F1001" s="93" t="s">
        <v>61</v>
      </c>
      <c r="G1001" s="99">
        <v>300000</v>
      </c>
      <c r="H1001" s="165">
        <v>0</v>
      </c>
      <c r="I1001" s="165">
        <v>300000</v>
      </c>
      <c r="J1001" s="165">
        <v>0</v>
      </c>
      <c r="K1001" s="165">
        <v>300000</v>
      </c>
      <c r="L1001" s="107">
        <v>0</v>
      </c>
    </row>
    <row r="1002" spans="1:12" ht="45.75" customHeight="1" x14ac:dyDescent="0.25">
      <c r="A1002" s="205" t="s">
        <v>186</v>
      </c>
      <c r="B1002" s="206"/>
      <c r="C1002" s="89" t="s">
        <v>161</v>
      </c>
      <c r="D1002" s="89" t="s">
        <v>204</v>
      </c>
      <c r="E1002" s="93" t="s">
        <v>874</v>
      </c>
      <c r="F1002" s="93" t="s">
        <v>185</v>
      </c>
      <c r="G1002" s="99">
        <v>300000</v>
      </c>
      <c r="H1002" s="165">
        <v>0</v>
      </c>
      <c r="I1002" s="165">
        <v>300000</v>
      </c>
      <c r="J1002" s="165">
        <v>0</v>
      </c>
      <c r="K1002" s="165">
        <v>300000</v>
      </c>
      <c r="L1002" s="107">
        <v>0</v>
      </c>
    </row>
    <row r="1003" spans="1:12" ht="15" customHeight="1" x14ac:dyDescent="0.25">
      <c r="A1003" s="268" t="s">
        <v>684</v>
      </c>
      <c r="B1003" s="269"/>
      <c r="C1003" s="111" t="s">
        <v>77</v>
      </c>
      <c r="D1003" s="111"/>
      <c r="E1003" s="111"/>
      <c r="F1003" s="111"/>
      <c r="G1003" s="112">
        <v>474485540</v>
      </c>
      <c r="H1003" s="166">
        <v>0</v>
      </c>
      <c r="I1003" s="166">
        <v>473247500</v>
      </c>
      <c r="J1003" s="166">
        <v>0</v>
      </c>
      <c r="K1003" s="166">
        <v>473247500</v>
      </c>
      <c r="L1003" s="109">
        <v>0</v>
      </c>
    </row>
    <row r="1004" spans="1:12" ht="15" customHeight="1" x14ac:dyDescent="0.25">
      <c r="A1004" s="205" t="s">
        <v>109</v>
      </c>
      <c r="B1004" s="206"/>
      <c r="C1004" s="89" t="s">
        <v>77</v>
      </c>
      <c r="D1004" s="89" t="s">
        <v>40</v>
      </c>
      <c r="E1004" s="90"/>
      <c r="F1004" s="90"/>
      <c r="G1004" s="99">
        <v>466485540</v>
      </c>
      <c r="H1004" s="165">
        <v>0</v>
      </c>
      <c r="I1004" s="165">
        <v>465247500</v>
      </c>
      <c r="J1004" s="165">
        <v>0</v>
      </c>
      <c r="K1004" s="165">
        <v>465247500</v>
      </c>
      <c r="L1004" s="107">
        <v>0</v>
      </c>
    </row>
    <row r="1005" spans="1:12" ht="15" customHeight="1" x14ac:dyDescent="0.25">
      <c r="A1005" s="205" t="s">
        <v>101</v>
      </c>
      <c r="B1005" s="206"/>
      <c r="C1005" s="89" t="s">
        <v>77</v>
      </c>
      <c r="D1005" s="89" t="s">
        <v>40</v>
      </c>
      <c r="E1005" s="89" t="s">
        <v>100</v>
      </c>
      <c r="F1005" s="89"/>
      <c r="G1005" s="99">
        <v>466485540</v>
      </c>
      <c r="H1005" s="165">
        <v>0</v>
      </c>
      <c r="I1005" s="165">
        <v>465247500</v>
      </c>
      <c r="J1005" s="165">
        <v>0</v>
      </c>
      <c r="K1005" s="165">
        <v>465247500</v>
      </c>
      <c r="L1005" s="107">
        <v>0</v>
      </c>
    </row>
    <row r="1006" spans="1:12" ht="15" customHeight="1" x14ac:dyDescent="0.25">
      <c r="A1006" s="205" t="s">
        <v>99</v>
      </c>
      <c r="B1006" s="206"/>
      <c r="C1006" s="89" t="s">
        <v>77</v>
      </c>
      <c r="D1006" s="89" t="s">
        <v>40</v>
      </c>
      <c r="E1006" s="93" t="s">
        <v>98</v>
      </c>
      <c r="F1006" s="93"/>
      <c r="G1006" s="99">
        <v>274485500</v>
      </c>
      <c r="H1006" s="165">
        <v>0</v>
      </c>
      <c r="I1006" s="165">
        <v>274485500</v>
      </c>
      <c r="J1006" s="165">
        <v>0</v>
      </c>
      <c r="K1006" s="165">
        <v>274485500</v>
      </c>
      <c r="L1006" s="107">
        <v>0</v>
      </c>
    </row>
    <row r="1007" spans="1:12" ht="34.5" customHeight="1" x14ac:dyDescent="0.25">
      <c r="A1007" s="205" t="s">
        <v>97</v>
      </c>
      <c r="B1007" s="206"/>
      <c r="C1007" s="89" t="s">
        <v>77</v>
      </c>
      <c r="D1007" s="89" t="s">
        <v>40</v>
      </c>
      <c r="E1007" s="93" t="s">
        <v>96</v>
      </c>
      <c r="F1007" s="94"/>
      <c r="G1007" s="99">
        <v>274485500</v>
      </c>
      <c r="H1007" s="165">
        <v>0</v>
      </c>
      <c r="I1007" s="165">
        <v>274485500</v>
      </c>
      <c r="J1007" s="165">
        <v>0</v>
      </c>
      <c r="K1007" s="165">
        <v>274485500</v>
      </c>
      <c r="L1007" s="107">
        <v>0</v>
      </c>
    </row>
    <row r="1008" spans="1:12" ht="34.5" customHeight="1" x14ac:dyDescent="0.25">
      <c r="A1008" s="205" t="s">
        <v>982</v>
      </c>
      <c r="B1008" s="206"/>
      <c r="C1008" s="89" t="s">
        <v>77</v>
      </c>
      <c r="D1008" s="89" t="s">
        <v>40</v>
      </c>
      <c r="E1008" s="93" t="s">
        <v>983</v>
      </c>
      <c r="F1008" s="94"/>
      <c r="G1008" s="99">
        <v>35000000</v>
      </c>
      <c r="H1008" s="165">
        <v>0</v>
      </c>
      <c r="I1008" s="165">
        <v>35000000</v>
      </c>
      <c r="J1008" s="165">
        <v>0</v>
      </c>
      <c r="K1008" s="165">
        <v>35000000</v>
      </c>
      <c r="L1008" s="107">
        <v>0</v>
      </c>
    </row>
    <row r="1009" spans="1:12" ht="23.25" customHeight="1" x14ac:dyDescent="0.25">
      <c r="A1009" s="205" t="s">
        <v>90</v>
      </c>
      <c r="B1009" s="206"/>
      <c r="C1009" s="89" t="s">
        <v>77</v>
      </c>
      <c r="D1009" s="89" t="s">
        <v>40</v>
      </c>
      <c r="E1009" s="93" t="s">
        <v>983</v>
      </c>
      <c r="F1009" s="93" t="s">
        <v>89</v>
      </c>
      <c r="G1009" s="99">
        <v>35000000</v>
      </c>
      <c r="H1009" s="165">
        <v>0</v>
      </c>
      <c r="I1009" s="165">
        <v>35000000</v>
      </c>
      <c r="J1009" s="165">
        <v>0</v>
      </c>
      <c r="K1009" s="165">
        <v>35000000</v>
      </c>
      <c r="L1009" s="107">
        <v>0</v>
      </c>
    </row>
    <row r="1010" spans="1:12" ht="23.25" customHeight="1" x14ac:dyDescent="0.25">
      <c r="A1010" s="205" t="s">
        <v>88</v>
      </c>
      <c r="B1010" s="206"/>
      <c r="C1010" s="89" t="s">
        <v>77</v>
      </c>
      <c r="D1010" s="89" t="s">
        <v>40</v>
      </c>
      <c r="E1010" s="93" t="s">
        <v>983</v>
      </c>
      <c r="F1010" s="93" t="s">
        <v>87</v>
      </c>
      <c r="G1010" s="99">
        <v>35000000</v>
      </c>
      <c r="H1010" s="165">
        <v>0</v>
      </c>
      <c r="I1010" s="165">
        <v>35000000</v>
      </c>
      <c r="J1010" s="165">
        <v>0</v>
      </c>
      <c r="K1010" s="165">
        <v>35000000</v>
      </c>
      <c r="L1010" s="107">
        <v>0</v>
      </c>
    </row>
    <row r="1011" spans="1:12" ht="34.5" customHeight="1" x14ac:dyDescent="0.25">
      <c r="A1011" s="205" t="s">
        <v>81</v>
      </c>
      <c r="B1011" s="206"/>
      <c r="C1011" s="89" t="s">
        <v>77</v>
      </c>
      <c r="D1011" s="89" t="s">
        <v>40</v>
      </c>
      <c r="E1011" s="93" t="s">
        <v>76</v>
      </c>
      <c r="F1011" s="94"/>
      <c r="G1011" s="99">
        <v>239485500</v>
      </c>
      <c r="H1011" s="165">
        <v>0</v>
      </c>
      <c r="I1011" s="165">
        <v>239485500</v>
      </c>
      <c r="J1011" s="165">
        <v>0</v>
      </c>
      <c r="K1011" s="165">
        <v>239485500</v>
      </c>
      <c r="L1011" s="107">
        <v>0</v>
      </c>
    </row>
    <row r="1012" spans="1:12" ht="23.25" customHeight="1" x14ac:dyDescent="0.25">
      <c r="A1012" s="205" t="s">
        <v>80</v>
      </c>
      <c r="B1012" s="206"/>
      <c r="C1012" s="89" t="s">
        <v>77</v>
      </c>
      <c r="D1012" s="89" t="s">
        <v>40</v>
      </c>
      <c r="E1012" s="93" t="s">
        <v>76</v>
      </c>
      <c r="F1012" s="93" t="s">
        <v>61</v>
      </c>
      <c r="G1012" s="99">
        <v>239485500</v>
      </c>
      <c r="H1012" s="165">
        <v>0</v>
      </c>
      <c r="I1012" s="165">
        <v>239485500</v>
      </c>
      <c r="J1012" s="165">
        <v>0</v>
      </c>
      <c r="K1012" s="165">
        <v>239485500</v>
      </c>
      <c r="L1012" s="107">
        <v>0</v>
      </c>
    </row>
    <row r="1013" spans="1:12" ht="15" customHeight="1" x14ac:dyDescent="0.25">
      <c r="A1013" s="205" t="s">
        <v>107</v>
      </c>
      <c r="B1013" s="206"/>
      <c r="C1013" s="89" t="s">
        <v>77</v>
      </c>
      <c r="D1013" s="89" t="s">
        <v>40</v>
      </c>
      <c r="E1013" s="93" t="s">
        <v>76</v>
      </c>
      <c r="F1013" s="93" t="s">
        <v>64</v>
      </c>
      <c r="G1013" s="99">
        <v>88898000</v>
      </c>
      <c r="H1013" s="165">
        <v>0</v>
      </c>
      <c r="I1013" s="165">
        <v>88898000</v>
      </c>
      <c r="J1013" s="165">
        <v>0</v>
      </c>
      <c r="K1013" s="165">
        <v>88898000</v>
      </c>
      <c r="L1013" s="107">
        <v>0</v>
      </c>
    </row>
    <row r="1014" spans="1:12" ht="15" customHeight="1" x14ac:dyDescent="0.25">
      <c r="A1014" s="205" t="s">
        <v>79</v>
      </c>
      <c r="B1014" s="206"/>
      <c r="C1014" s="89" t="s">
        <v>77</v>
      </c>
      <c r="D1014" s="89" t="s">
        <v>40</v>
      </c>
      <c r="E1014" s="93" t="s">
        <v>76</v>
      </c>
      <c r="F1014" s="93" t="s">
        <v>75</v>
      </c>
      <c r="G1014" s="99">
        <v>150587500</v>
      </c>
      <c r="H1014" s="165">
        <v>0</v>
      </c>
      <c r="I1014" s="165">
        <v>150587500</v>
      </c>
      <c r="J1014" s="165">
        <v>0</v>
      </c>
      <c r="K1014" s="165">
        <v>150587500</v>
      </c>
      <c r="L1014" s="107">
        <v>0</v>
      </c>
    </row>
    <row r="1015" spans="1:12" ht="15" customHeight="1" x14ac:dyDescent="0.25">
      <c r="A1015" s="205" t="s">
        <v>108</v>
      </c>
      <c r="B1015" s="206"/>
      <c r="C1015" s="89" t="s">
        <v>77</v>
      </c>
      <c r="D1015" s="89" t="s">
        <v>40</v>
      </c>
      <c r="E1015" s="93" t="s">
        <v>931</v>
      </c>
      <c r="F1015" s="93"/>
      <c r="G1015" s="99">
        <v>192000040</v>
      </c>
      <c r="H1015" s="165">
        <v>0</v>
      </c>
      <c r="I1015" s="165">
        <v>190762000</v>
      </c>
      <c r="J1015" s="165">
        <v>0</v>
      </c>
      <c r="K1015" s="165">
        <v>190762000</v>
      </c>
      <c r="L1015" s="107">
        <v>0</v>
      </c>
    </row>
    <row r="1016" spans="1:12" ht="23.25" customHeight="1" x14ac:dyDescent="0.25">
      <c r="A1016" s="205" t="s">
        <v>932</v>
      </c>
      <c r="B1016" s="206"/>
      <c r="C1016" s="89" t="s">
        <v>77</v>
      </c>
      <c r="D1016" s="89" t="s">
        <v>40</v>
      </c>
      <c r="E1016" s="93" t="s">
        <v>933</v>
      </c>
      <c r="F1016" s="94"/>
      <c r="G1016" s="99">
        <v>190762000</v>
      </c>
      <c r="H1016" s="165">
        <v>0</v>
      </c>
      <c r="I1016" s="165">
        <v>190762000</v>
      </c>
      <c r="J1016" s="165">
        <v>0</v>
      </c>
      <c r="K1016" s="165">
        <v>190762000</v>
      </c>
      <c r="L1016" s="107">
        <v>0</v>
      </c>
    </row>
    <row r="1017" spans="1:12" ht="34.5" customHeight="1" x14ac:dyDescent="0.25">
      <c r="A1017" s="205" t="s">
        <v>934</v>
      </c>
      <c r="B1017" s="206"/>
      <c r="C1017" s="89" t="s">
        <v>77</v>
      </c>
      <c r="D1017" s="89" t="s">
        <v>40</v>
      </c>
      <c r="E1017" s="93" t="s">
        <v>935</v>
      </c>
      <c r="F1017" s="94"/>
      <c r="G1017" s="99">
        <v>190762000</v>
      </c>
      <c r="H1017" s="165">
        <v>0</v>
      </c>
      <c r="I1017" s="165">
        <v>190762000</v>
      </c>
      <c r="J1017" s="165">
        <v>0</v>
      </c>
      <c r="K1017" s="165">
        <v>190762000</v>
      </c>
      <c r="L1017" s="107">
        <v>0</v>
      </c>
    </row>
    <row r="1018" spans="1:12" ht="23.25" customHeight="1" x14ac:dyDescent="0.25">
      <c r="A1018" s="205" t="s">
        <v>80</v>
      </c>
      <c r="B1018" s="206"/>
      <c r="C1018" s="89" t="s">
        <v>77</v>
      </c>
      <c r="D1018" s="89" t="s">
        <v>40</v>
      </c>
      <c r="E1018" s="93" t="s">
        <v>935</v>
      </c>
      <c r="F1018" s="93" t="s">
        <v>61</v>
      </c>
      <c r="G1018" s="99">
        <v>190762000</v>
      </c>
      <c r="H1018" s="165">
        <v>0</v>
      </c>
      <c r="I1018" s="165">
        <v>190762000</v>
      </c>
      <c r="J1018" s="165">
        <v>0</v>
      </c>
      <c r="K1018" s="165">
        <v>190762000</v>
      </c>
      <c r="L1018" s="107">
        <v>0</v>
      </c>
    </row>
    <row r="1019" spans="1:12" ht="15" customHeight="1" x14ac:dyDescent="0.25">
      <c r="A1019" s="205" t="s">
        <v>107</v>
      </c>
      <c r="B1019" s="206"/>
      <c r="C1019" s="89" t="s">
        <v>77</v>
      </c>
      <c r="D1019" s="89" t="s">
        <v>40</v>
      </c>
      <c r="E1019" s="93" t="s">
        <v>935</v>
      </c>
      <c r="F1019" s="93" t="s">
        <v>64</v>
      </c>
      <c r="G1019" s="99">
        <v>190762000</v>
      </c>
      <c r="H1019" s="165">
        <v>0</v>
      </c>
      <c r="I1019" s="165">
        <v>190762000</v>
      </c>
      <c r="J1019" s="165">
        <v>0</v>
      </c>
      <c r="K1019" s="165">
        <v>190762000</v>
      </c>
      <c r="L1019" s="107">
        <v>0</v>
      </c>
    </row>
    <row r="1020" spans="1:12" ht="34.5" customHeight="1" x14ac:dyDescent="0.25">
      <c r="A1020" s="205" t="s">
        <v>1115</v>
      </c>
      <c r="B1020" s="206"/>
      <c r="C1020" s="89" t="s">
        <v>77</v>
      </c>
      <c r="D1020" s="89" t="s">
        <v>40</v>
      </c>
      <c r="E1020" s="93" t="s">
        <v>1116</v>
      </c>
      <c r="F1020" s="94"/>
      <c r="G1020" s="99">
        <v>1238040</v>
      </c>
      <c r="H1020" s="165">
        <v>0</v>
      </c>
      <c r="I1020" s="165">
        <v>0</v>
      </c>
      <c r="J1020" s="165">
        <v>0</v>
      </c>
      <c r="K1020" s="165">
        <v>0</v>
      </c>
      <c r="L1020" s="107">
        <v>0</v>
      </c>
    </row>
    <row r="1021" spans="1:12" ht="45.75" customHeight="1" x14ac:dyDescent="0.25">
      <c r="A1021" s="205" t="s">
        <v>1117</v>
      </c>
      <c r="B1021" s="206"/>
      <c r="C1021" s="89" t="s">
        <v>77</v>
      </c>
      <c r="D1021" s="89" t="s">
        <v>40</v>
      </c>
      <c r="E1021" s="93" t="s">
        <v>1118</v>
      </c>
      <c r="F1021" s="94"/>
      <c r="G1021" s="99">
        <v>1238040</v>
      </c>
      <c r="H1021" s="165">
        <v>0</v>
      </c>
      <c r="I1021" s="165">
        <v>0</v>
      </c>
      <c r="J1021" s="165">
        <v>0</v>
      </c>
      <c r="K1021" s="165">
        <v>0</v>
      </c>
      <c r="L1021" s="107">
        <v>0</v>
      </c>
    </row>
    <row r="1022" spans="1:12" ht="23.25" customHeight="1" x14ac:dyDescent="0.25">
      <c r="A1022" s="205" t="s">
        <v>90</v>
      </c>
      <c r="B1022" s="206"/>
      <c r="C1022" s="89" t="s">
        <v>77</v>
      </c>
      <c r="D1022" s="89" t="s">
        <v>40</v>
      </c>
      <c r="E1022" s="93" t="s">
        <v>1118</v>
      </c>
      <c r="F1022" s="93" t="s">
        <v>89</v>
      </c>
      <c r="G1022" s="99">
        <v>1238040</v>
      </c>
      <c r="H1022" s="165">
        <v>0</v>
      </c>
      <c r="I1022" s="165">
        <v>0</v>
      </c>
      <c r="J1022" s="165">
        <v>0</v>
      </c>
      <c r="K1022" s="165">
        <v>0</v>
      </c>
      <c r="L1022" s="107">
        <v>0</v>
      </c>
    </row>
    <row r="1023" spans="1:12" ht="23.25" customHeight="1" x14ac:dyDescent="0.25">
      <c r="A1023" s="205" t="s">
        <v>88</v>
      </c>
      <c r="B1023" s="206"/>
      <c r="C1023" s="89" t="s">
        <v>77</v>
      </c>
      <c r="D1023" s="89" t="s">
        <v>40</v>
      </c>
      <c r="E1023" s="93" t="s">
        <v>1118</v>
      </c>
      <c r="F1023" s="93" t="s">
        <v>87</v>
      </c>
      <c r="G1023" s="99">
        <v>1238040</v>
      </c>
      <c r="H1023" s="165">
        <v>0</v>
      </c>
      <c r="I1023" s="165">
        <v>0</v>
      </c>
      <c r="J1023" s="165">
        <v>0</v>
      </c>
      <c r="K1023" s="165">
        <v>0</v>
      </c>
      <c r="L1023" s="107">
        <v>0</v>
      </c>
    </row>
    <row r="1024" spans="1:12" ht="15" customHeight="1" x14ac:dyDescent="0.25">
      <c r="A1024" s="205" t="s">
        <v>106</v>
      </c>
      <c r="B1024" s="206"/>
      <c r="C1024" s="89" t="s">
        <v>77</v>
      </c>
      <c r="D1024" s="89" t="s">
        <v>44</v>
      </c>
      <c r="E1024" s="90"/>
      <c r="F1024" s="90"/>
      <c r="G1024" s="99">
        <v>8000000</v>
      </c>
      <c r="H1024" s="165">
        <v>0</v>
      </c>
      <c r="I1024" s="165">
        <v>8000000</v>
      </c>
      <c r="J1024" s="165">
        <v>0</v>
      </c>
      <c r="K1024" s="165">
        <v>8000000</v>
      </c>
      <c r="L1024" s="107">
        <v>0</v>
      </c>
    </row>
    <row r="1025" spans="1:12" ht="15" customHeight="1" x14ac:dyDescent="0.25">
      <c r="A1025" s="205" t="s">
        <v>101</v>
      </c>
      <c r="B1025" s="206"/>
      <c r="C1025" s="89" t="s">
        <v>77</v>
      </c>
      <c r="D1025" s="89" t="s">
        <v>44</v>
      </c>
      <c r="E1025" s="89" t="s">
        <v>100</v>
      </c>
      <c r="F1025" s="89"/>
      <c r="G1025" s="99">
        <v>8000000</v>
      </c>
      <c r="H1025" s="165">
        <v>0</v>
      </c>
      <c r="I1025" s="165">
        <v>8000000</v>
      </c>
      <c r="J1025" s="165">
        <v>0</v>
      </c>
      <c r="K1025" s="165">
        <v>8000000</v>
      </c>
      <c r="L1025" s="107">
        <v>0</v>
      </c>
    </row>
    <row r="1026" spans="1:12" ht="15" customHeight="1" x14ac:dyDescent="0.25">
      <c r="A1026" s="205" t="s">
        <v>99</v>
      </c>
      <c r="B1026" s="206"/>
      <c r="C1026" s="89" t="s">
        <v>77</v>
      </c>
      <c r="D1026" s="89" t="s">
        <v>44</v>
      </c>
      <c r="E1026" s="93" t="s">
        <v>98</v>
      </c>
      <c r="F1026" s="93"/>
      <c r="G1026" s="99">
        <v>8000000</v>
      </c>
      <c r="H1026" s="165">
        <v>0</v>
      </c>
      <c r="I1026" s="165">
        <v>8000000</v>
      </c>
      <c r="J1026" s="165">
        <v>0</v>
      </c>
      <c r="K1026" s="165">
        <v>8000000</v>
      </c>
      <c r="L1026" s="107">
        <v>0</v>
      </c>
    </row>
    <row r="1027" spans="1:12" ht="34.5" customHeight="1" x14ac:dyDescent="0.25">
      <c r="A1027" s="205" t="s">
        <v>97</v>
      </c>
      <c r="B1027" s="206"/>
      <c r="C1027" s="89" t="s">
        <v>77</v>
      </c>
      <c r="D1027" s="89" t="s">
        <v>44</v>
      </c>
      <c r="E1027" s="93" t="s">
        <v>96</v>
      </c>
      <c r="F1027" s="94"/>
      <c r="G1027" s="99">
        <v>8000000</v>
      </c>
      <c r="H1027" s="165">
        <v>0</v>
      </c>
      <c r="I1027" s="165">
        <v>8000000</v>
      </c>
      <c r="J1027" s="165">
        <v>0</v>
      </c>
      <c r="K1027" s="165">
        <v>8000000</v>
      </c>
      <c r="L1027" s="107">
        <v>0</v>
      </c>
    </row>
    <row r="1028" spans="1:12" ht="23.25" customHeight="1" x14ac:dyDescent="0.25">
      <c r="A1028" s="205" t="s">
        <v>95</v>
      </c>
      <c r="B1028" s="206"/>
      <c r="C1028" s="89" t="s">
        <v>77</v>
      </c>
      <c r="D1028" s="89" t="s">
        <v>44</v>
      </c>
      <c r="E1028" s="93" t="s">
        <v>83</v>
      </c>
      <c r="F1028" s="94"/>
      <c r="G1028" s="99">
        <v>8000000</v>
      </c>
      <c r="H1028" s="165">
        <v>0</v>
      </c>
      <c r="I1028" s="165">
        <v>8000000</v>
      </c>
      <c r="J1028" s="165">
        <v>0</v>
      </c>
      <c r="K1028" s="165">
        <v>8000000</v>
      </c>
      <c r="L1028" s="107">
        <v>0</v>
      </c>
    </row>
    <row r="1029" spans="1:12" ht="23.25" customHeight="1" x14ac:dyDescent="0.25">
      <c r="A1029" s="205" t="s">
        <v>90</v>
      </c>
      <c r="B1029" s="206"/>
      <c r="C1029" s="89" t="s">
        <v>77</v>
      </c>
      <c r="D1029" s="89" t="s">
        <v>44</v>
      </c>
      <c r="E1029" s="93" t="s">
        <v>83</v>
      </c>
      <c r="F1029" s="93" t="s">
        <v>89</v>
      </c>
      <c r="G1029" s="99">
        <v>7000000</v>
      </c>
      <c r="H1029" s="165">
        <v>0</v>
      </c>
      <c r="I1029" s="165">
        <v>7000000</v>
      </c>
      <c r="J1029" s="165">
        <v>0</v>
      </c>
      <c r="K1029" s="165">
        <v>7000000</v>
      </c>
      <c r="L1029" s="107">
        <v>0</v>
      </c>
    </row>
    <row r="1030" spans="1:12" ht="23.25" customHeight="1" x14ac:dyDescent="0.25">
      <c r="A1030" s="205" t="s">
        <v>88</v>
      </c>
      <c r="B1030" s="206"/>
      <c r="C1030" s="89" t="s">
        <v>77</v>
      </c>
      <c r="D1030" s="89" t="s">
        <v>44</v>
      </c>
      <c r="E1030" s="93" t="s">
        <v>83</v>
      </c>
      <c r="F1030" s="93" t="s">
        <v>87</v>
      </c>
      <c r="G1030" s="99">
        <v>7000000</v>
      </c>
      <c r="H1030" s="165">
        <v>0</v>
      </c>
      <c r="I1030" s="165">
        <v>7000000</v>
      </c>
      <c r="J1030" s="165">
        <v>0</v>
      </c>
      <c r="K1030" s="165">
        <v>7000000</v>
      </c>
      <c r="L1030" s="107">
        <v>0</v>
      </c>
    </row>
    <row r="1031" spans="1:12" ht="15" customHeight="1" x14ac:dyDescent="0.25">
      <c r="A1031" s="205" t="s">
        <v>86</v>
      </c>
      <c r="B1031" s="206"/>
      <c r="C1031" s="89" t="s">
        <v>77</v>
      </c>
      <c r="D1031" s="89" t="s">
        <v>44</v>
      </c>
      <c r="E1031" s="93" t="s">
        <v>83</v>
      </c>
      <c r="F1031" s="93" t="s">
        <v>85</v>
      </c>
      <c r="G1031" s="99">
        <v>1000000</v>
      </c>
      <c r="H1031" s="165">
        <v>0</v>
      </c>
      <c r="I1031" s="165">
        <v>1000000</v>
      </c>
      <c r="J1031" s="165">
        <v>0</v>
      </c>
      <c r="K1031" s="165">
        <v>1000000</v>
      </c>
      <c r="L1031" s="107">
        <v>0</v>
      </c>
    </row>
    <row r="1032" spans="1:12" ht="15" customHeight="1" x14ac:dyDescent="0.25">
      <c r="A1032" s="205" t="s">
        <v>84</v>
      </c>
      <c r="B1032" s="206"/>
      <c r="C1032" s="89" t="s">
        <v>77</v>
      </c>
      <c r="D1032" s="89" t="s">
        <v>44</v>
      </c>
      <c r="E1032" s="93" t="s">
        <v>83</v>
      </c>
      <c r="F1032" s="93" t="s">
        <v>82</v>
      </c>
      <c r="G1032" s="99">
        <v>1000000</v>
      </c>
      <c r="H1032" s="165">
        <v>0</v>
      </c>
      <c r="I1032" s="165">
        <v>1000000</v>
      </c>
      <c r="J1032" s="165">
        <v>0</v>
      </c>
      <c r="K1032" s="165">
        <v>1000000</v>
      </c>
      <c r="L1032" s="107">
        <v>0</v>
      </c>
    </row>
    <row r="1033" spans="1:12" ht="15" customHeight="1" x14ac:dyDescent="0.25">
      <c r="A1033" s="268" t="s">
        <v>685</v>
      </c>
      <c r="B1033" s="269"/>
      <c r="C1033" s="111" t="s">
        <v>229</v>
      </c>
      <c r="D1033" s="111"/>
      <c r="E1033" s="111"/>
      <c r="F1033" s="111"/>
      <c r="G1033" s="112">
        <v>86913000</v>
      </c>
      <c r="H1033" s="166">
        <v>0</v>
      </c>
      <c r="I1033" s="166">
        <v>70851600</v>
      </c>
      <c r="J1033" s="166">
        <v>0</v>
      </c>
      <c r="K1033" s="166">
        <v>70851600</v>
      </c>
      <c r="L1033" s="109">
        <v>0</v>
      </c>
    </row>
    <row r="1034" spans="1:12" ht="15" customHeight="1" x14ac:dyDescent="0.25">
      <c r="A1034" s="205" t="s">
        <v>240</v>
      </c>
      <c r="B1034" s="206"/>
      <c r="C1034" s="89" t="s">
        <v>229</v>
      </c>
      <c r="D1034" s="89" t="s">
        <v>40</v>
      </c>
      <c r="E1034" s="90"/>
      <c r="F1034" s="90"/>
      <c r="G1034" s="99">
        <v>50290700</v>
      </c>
      <c r="H1034" s="165">
        <v>0</v>
      </c>
      <c r="I1034" s="165">
        <v>50290700</v>
      </c>
      <c r="J1034" s="165">
        <v>0</v>
      </c>
      <c r="K1034" s="165">
        <v>50290700</v>
      </c>
      <c r="L1034" s="107">
        <v>0</v>
      </c>
    </row>
    <row r="1035" spans="1:12" ht="34.5" customHeight="1" x14ac:dyDescent="0.25">
      <c r="A1035" s="205" t="s">
        <v>158</v>
      </c>
      <c r="B1035" s="206"/>
      <c r="C1035" s="89" t="s">
        <v>229</v>
      </c>
      <c r="D1035" s="89" t="s">
        <v>40</v>
      </c>
      <c r="E1035" s="89" t="s">
        <v>157</v>
      </c>
      <c r="F1035" s="89"/>
      <c r="G1035" s="99">
        <v>50290700</v>
      </c>
      <c r="H1035" s="165">
        <v>0</v>
      </c>
      <c r="I1035" s="165">
        <v>50290700</v>
      </c>
      <c r="J1035" s="165">
        <v>0</v>
      </c>
      <c r="K1035" s="165">
        <v>50290700</v>
      </c>
      <c r="L1035" s="107">
        <v>0</v>
      </c>
    </row>
    <row r="1036" spans="1:12" ht="45.75" customHeight="1" x14ac:dyDescent="0.25">
      <c r="A1036" s="205" t="s">
        <v>735</v>
      </c>
      <c r="B1036" s="206"/>
      <c r="C1036" s="89" t="s">
        <v>229</v>
      </c>
      <c r="D1036" s="89" t="s">
        <v>40</v>
      </c>
      <c r="E1036" s="93" t="s">
        <v>237</v>
      </c>
      <c r="F1036" s="93"/>
      <c r="G1036" s="99">
        <v>50290700</v>
      </c>
      <c r="H1036" s="165">
        <v>0</v>
      </c>
      <c r="I1036" s="165">
        <v>50290700</v>
      </c>
      <c r="J1036" s="165">
        <v>0</v>
      </c>
      <c r="K1036" s="165">
        <v>50290700</v>
      </c>
      <c r="L1036" s="107">
        <v>0</v>
      </c>
    </row>
    <row r="1037" spans="1:12" ht="34.5" customHeight="1" x14ac:dyDescent="0.25">
      <c r="A1037" s="205" t="s">
        <v>236</v>
      </c>
      <c r="B1037" s="206"/>
      <c r="C1037" s="89" t="s">
        <v>229</v>
      </c>
      <c r="D1037" s="89" t="s">
        <v>40</v>
      </c>
      <c r="E1037" s="93" t="s">
        <v>235</v>
      </c>
      <c r="F1037" s="94"/>
      <c r="G1037" s="99">
        <v>50290700</v>
      </c>
      <c r="H1037" s="165">
        <v>0</v>
      </c>
      <c r="I1037" s="165">
        <v>50290700</v>
      </c>
      <c r="J1037" s="165">
        <v>0</v>
      </c>
      <c r="K1037" s="165">
        <v>50290700</v>
      </c>
      <c r="L1037" s="107">
        <v>0</v>
      </c>
    </row>
    <row r="1038" spans="1:12" ht="102" customHeight="1" x14ac:dyDescent="0.25">
      <c r="A1038" s="205" t="s">
        <v>875</v>
      </c>
      <c r="B1038" s="206"/>
      <c r="C1038" s="89" t="s">
        <v>229</v>
      </c>
      <c r="D1038" s="89" t="s">
        <v>40</v>
      </c>
      <c r="E1038" s="93" t="s">
        <v>234</v>
      </c>
      <c r="F1038" s="94"/>
      <c r="G1038" s="99">
        <v>50290700</v>
      </c>
      <c r="H1038" s="165">
        <v>0</v>
      </c>
      <c r="I1038" s="165">
        <v>50290700</v>
      </c>
      <c r="J1038" s="165">
        <v>0</v>
      </c>
      <c r="K1038" s="165">
        <v>50290700</v>
      </c>
      <c r="L1038" s="107">
        <v>0</v>
      </c>
    </row>
    <row r="1039" spans="1:12" ht="23.25" customHeight="1" x14ac:dyDescent="0.25">
      <c r="A1039" s="205" t="s">
        <v>90</v>
      </c>
      <c r="B1039" s="206"/>
      <c r="C1039" s="89" t="s">
        <v>229</v>
      </c>
      <c r="D1039" s="89" t="s">
        <v>40</v>
      </c>
      <c r="E1039" s="93" t="s">
        <v>234</v>
      </c>
      <c r="F1039" s="93" t="s">
        <v>89</v>
      </c>
      <c r="G1039" s="99">
        <v>480000</v>
      </c>
      <c r="H1039" s="165">
        <v>0</v>
      </c>
      <c r="I1039" s="165">
        <v>480000</v>
      </c>
      <c r="J1039" s="165">
        <v>0</v>
      </c>
      <c r="K1039" s="165">
        <v>480000</v>
      </c>
      <c r="L1039" s="107">
        <v>0</v>
      </c>
    </row>
    <row r="1040" spans="1:12" ht="23.25" customHeight="1" x14ac:dyDescent="0.25">
      <c r="A1040" s="205" t="s">
        <v>88</v>
      </c>
      <c r="B1040" s="206"/>
      <c r="C1040" s="89" t="s">
        <v>229</v>
      </c>
      <c r="D1040" s="89" t="s">
        <v>40</v>
      </c>
      <c r="E1040" s="93" t="s">
        <v>234</v>
      </c>
      <c r="F1040" s="93" t="s">
        <v>87</v>
      </c>
      <c r="G1040" s="99">
        <v>480000</v>
      </c>
      <c r="H1040" s="165">
        <v>0</v>
      </c>
      <c r="I1040" s="165">
        <v>480000</v>
      </c>
      <c r="J1040" s="165">
        <v>0</v>
      </c>
      <c r="K1040" s="165">
        <v>480000</v>
      </c>
      <c r="L1040" s="107">
        <v>0</v>
      </c>
    </row>
    <row r="1041" spans="1:12" ht="23.25" customHeight="1" x14ac:dyDescent="0.25">
      <c r="A1041" s="205" t="s">
        <v>80</v>
      </c>
      <c r="B1041" s="206"/>
      <c r="C1041" s="89" t="s">
        <v>229</v>
      </c>
      <c r="D1041" s="89" t="s">
        <v>40</v>
      </c>
      <c r="E1041" s="93" t="s">
        <v>234</v>
      </c>
      <c r="F1041" s="93" t="s">
        <v>61</v>
      </c>
      <c r="G1041" s="99">
        <v>49810700</v>
      </c>
      <c r="H1041" s="165">
        <v>0</v>
      </c>
      <c r="I1041" s="165">
        <v>49810700</v>
      </c>
      <c r="J1041" s="165">
        <v>0</v>
      </c>
      <c r="K1041" s="165">
        <v>49810700</v>
      </c>
      <c r="L1041" s="107">
        <v>0</v>
      </c>
    </row>
    <row r="1042" spans="1:12" ht="15" customHeight="1" x14ac:dyDescent="0.25">
      <c r="A1042" s="205" t="s">
        <v>79</v>
      </c>
      <c r="B1042" s="206"/>
      <c r="C1042" s="89" t="s">
        <v>229</v>
      </c>
      <c r="D1042" s="89" t="s">
        <v>40</v>
      </c>
      <c r="E1042" s="93" t="s">
        <v>234</v>
      </c>
      <c r="F1042" s="93" t="s">
        <v>75</v>
      </c>
      <c r="G1042" s="99">
        <v>49810700</v>
      </c>
      <c r="H1042" s="165">
        <v>0</v>
      </c>
      <c r="I1042" s="165">
        <v>49810700</v>
      </c>
      <c r="J1042" s="165">
        <v>0</v>
      </c>
      <c r="K1042" s="165">
        <v>49810700</v>
      </c>
      <c r="L1042" s="107">
        <v>0</v>
      </c>
    </row>
    <row r="1043" spans="1:12" ht="15" customHeight="1" x14ac:dyDescent="0.25">
      <c r="A1043" s="205" t="s">
        <v>239</v>
      </c>
      <c r="B1043" s="206"/>
      <c r="C1043" s="89" t="s">
        <v>229</v>
      </c>
      <c r="D1043" s="89" t="s">
        <v>44</v>
      </c>
      <c r="E1043" s="90"/>
      <c r="F1043" s="90"/>
      <c r="G1043" s="99">
        <v>10000000</v>
      </c>
      <c r="H1043" s="165">
        <v>0</v>
      </c>
      <c r="I1043" s="165">
        <v>10000000</v>
      </c>
      <c r="J1043" s="165">
        <v>0</v>
      </c>
      <c r="K1043" s="165">
        <v>10000000</v>
      </c>
      <c r="L1043" s="107">
        <v>0</v>
      </c>
    </row>
    <row r="1044" spans="1:12" ht="34.5" customHeight="1" x14ac:dyDescent="0.25">
      <c r="A1044" s="205" t="s">
        <v>158</v>
      </c>
      <c r="B1044" s="206"/>
      <c r="C1044" s="89" t="s">
        <v>229</v>
      </c>
      <c r="D1044" s="89" t="s">
        <v>44</v>
      </c>
      <c r="E1044" s="89" t="s">
        <v>157</v>
      </c>
      <c r="F1044" s="89"/>
      <c r="G1044" s="99">
        <v>10000000</v>
      </c>
      <c r="H1044" s="165">
        <v>0</v>
      </c>
      <c r="I1044" s="165">
        <v>10000000</v>
      </c>
      <c r="J1044" s="165">
        <v>0</v>
      </c>
      <c r="K1044" s="165">
        <v>10000000</v>
      </c>
      <c r="L1044" s="107">
        <v>0</v>
      </c>
    </row>
    <row r="1045" spans="1:12" ht="45.75" customHeight="1" x14ac:dyDescent="0.25">
      <c r="A1045" s="205" t="s">
        <v>735</v>
      </c>
      <c r="B1045" s="206"/>
      <c r="C1045" s="89" t="s">
        <v>229</v>
      </c>
      <c r="D1045" s="89" t="s">
        <v>44</v>
      </c>
      <c r="E1045" s="93" t="s">
        <v>237</v>
      </c>
      <c r="F1045" s="93"/>
      <c r="G1045" s="99">
        <v>10000000</v>
      </c>
      <c r="H1045" s="165">
        <v>0</v>
      </c>
      <c r="I1045" s="165">
        <v>10000000</v>
      </c>
      <c r="J1045" s="165">
        <v>0</v>
      </c>
      <c r="K1045" s="165">
        <v>10000000</v>
      </c>
      <c r="L1045" s="107">
        <v>0</v>
      </c>
    </row>
    <row r="1046" spans="1:12" ht="34.5" customHeight="1" x14ac:dyDescent="0.25">
      <c r="A1046" s="205" t="s">
        <v>236</v>
      </c>
      <c r="B1046" s="206"/>
      <c r="C1046" s="89" t="s">
        <v>229</v>
      </c>
      <c r="D1046" s="89" t="s">
        <v>44</v>
      </c>
      <c r="E1046" s="93" t="s">
        <v>235</v>
      </c>
      <c r="F1046" s="94"/>
      <c r="G1046" s="99">
        <v>10000000</v>
      </c>
      <c r="H1046" s="165">
        <v>0</v>
      </c>
      <c r="I1046" s="165">
        <v>10000000</v>
      </c>
      <c r="J1046" s="165">
        <v>0</v>
      </c>
      <c r="K1046" s="165">
        <v>10000000</v>
      </c>
      <c r="L1046" s="107">
        <v>0</v>
      </c>
    </row>
    <row r="1047" spans="1:12" ht="102" customHeight="1" x14ac:dyDescent="0.25">
      <c r="A1047" s="205" t="s">
        <v>875</v>
      </c>
      <c r="B1047" s="206"/>
      <c r="C1047" s="89" t="s">
        <v>229</v>
      </c>
      <c r="D1047" s="89" t="s">
        <v>44</v>
      </c>
      <c r="E1047" s="93" t="s">
        <v>234</v>
      </c>
      <c r="F1047" s="94"/>
      <c r="G1047" s="99">
        <v>10000000</v>
      </c>
      <c r="H1047" s="165">
        <v>0</v>
      </c>
      <c r="I1047" s="165">
        <v>10000000</v>
      </c>
      <c r="J1047" s="165">
        <v>0</v>
      </c>
      <c r="K1047" s="165">
        <v>10000000</v>
      </c>
      <c r="L1047" s="107">
        <v>0</v>
      </c>
    </row>
    <row r="1048" spans="1:12" ht="23.25" customHeight="1" x14ac:dyDescent="0.25">
      <c r="A1048" s="205" t="s">
        <v>80</v>
      </c>
      <c r="B1048" s="206"/>
      <c r="C1048" s="89" t="s">
        <v>229</v>
      </c>
      <c r="D1048" s="89" t="s">
        <v>44</v>
      </c>
      <c r="E1048" s="93" t="s">
        <v>234</v>
      </c>
      <c r="F1048" s="93" t="s">
        <v>61</v>
      </c>
      <c r="G1048" s="99">
        <v>10000000</v>
      </c>
      <c r="H1048" s="165">
        <v>0</v>
      </c>
      <c r="I1048" s="165">
        <v>10000000</v>
      </c>
      <c r="J1048" s="165">
        <v>0</v>
      </c>
      <c r="K1048" s="165">
        <v>10000000</v>
      </c>
      <c r="L1048" s="107">
        <v>0</v>
      </c>
    </row>
    <row r="1049" spans="1:12" ht="15" customHeight="1" x14ac:dyDescent="0.25">
      <c r="A1049" s="205" t="s">
        <v>79</v>
      </c>
      <c r="B1049" s="206"/>
      <c r="C1049" s="89" t="s">
        <v>229</v>
      </c>
      <c r="D1049" s="89" t="s">
        <v>44</v>
      </c>
      <c r="E1049" s="93" t="s">
        <v>234</v>
      </c>
      <c r="F1049" s="93" t="s">
        <v>75</v>
      </c>
      <c r="G1049" s="99">
        <v>10000000</v>
      </c>
      <c r="H1049" s="165">
        <v>0</v>
      </c>
      <c r="I1049" s="165">
        <v>10000000</v>
      </c>
      <c r="J1049" s="165">
        <v>0</v>
      </c>
      <c r="K1049" s="165">
        <v>10000000</v>
      </c>
      <c r="L1049" s="107">
        <v>0</v>
      </c>
    </row>
    <row r="1050" spans="1:12" ht="15" customHeight="1" x14ac:dyDescent="0.25">
      <c r="A1050" s="205" t="s">
        <v>238</v>
      </c>
      <c r="B1050" s="206"/>
      <c r="C1050" s="89" t="s">
        <v>229</v>
      </c>
      <c r="D1050" s="89" t="s">
        <v>48</v>
      </c>
      <c r="E1050" s="90"/>
      <c r="F1050" s="90"/>
      <c r="G1050" s="99">
        <v>26622300</v>
      </c>
      <c r="H1050" s="165">
        <v>0</v>
      </c>
      <c r="I1050" s="165">
        <v>10560900</v>
      </c>
      <c r="J1050" s="165">
        <v>0</v>
      </c>
      <c r="K1050" s="165">
        <v>10560900</v>
      </c>
      <c r="L1050" s="107">
        <v>0</v>
      </c>
    </row>
    <row r="1051" spans="1:12" ht="34.5" customHeight="1" x14ac:dyDescent="0.25">
      <c r="A1051" s="205" t="s">
        <v>158</v>
      </c>
      <c r="B1051" s="206"/>
      <c r="C1051" s="89" t="s">
        <v>229</v>
      </c>
      <c r="D1051" s="89" t="s">
        <v>48</v>
      </c>
      <c r="E1051" s="89" t="s">
        <v>157</v>
      </c>
      <c r="F1051" s="89"/>
      <c r="G1051" s="99">
        <v>10560900</v>
      </c>
      <c r="H1051" s="165">
        <v>0</v>
      </c>
      <c r="I1051" s="165">
        <v>10560900</v>
      </c>
      <c r="J1051" s="165">
        <v>0</v>
      </c>
      <c r="K1051" s="165">
        <v>10560900</v>
      </c>
      <c r="L1051" s="107">
        <v>0</v>
      </c>
    </row>
    <row r="1052" spans="1:12" ht="45.75" customHeight="1" x14ac:dyDescent="0.25">
      <c r="A1052" s="205" t="s">
        <v>735</v>
      </c>
      <c r="B1052" s="206"/>
      <c r="C1052" s="89" t="s">
        <v>229</v>
      </c>
      <c r="D1052" s="89" t="s">
        <v>48</v>
      </c>
      <c r="E1052" s="93" t="s">
        <v>237</v>
      </c>
      <c r="F1052" s="93"/>
      <c r="G1052" s="99">
        <v>10560900</v>
      </c>
      <c r="H1052" s="165">
        <v>0</v>
      </c>
      <c r="I1052" s="165">
        <v>10560900</v>
      </c>
      <c r="J1052" s="165">
        <v>0</v>
      </c>
      <c r="K1052" s="165">
        <v>10560900</v>
      </c>
      <c r="L1052" s="107">
        <v>0</v>
      </c>
    </row>
    <row r="1053" spans="1:12" ht="34.5" customHeight="1" x14ac:dyDescent="0.25">
      <c r="A1053" s="205" t="s">
        <v>236</v>
      </c>
      <c r="B1053" s="206"/>
      <c r="C1053" s="89" t="s">
        <v>229</v>
      </c>
      <c r="D1053" s="89" t="s">
        <v>48</v>
      </c>
      <c r="E1053" s="93" t="s">
        <v>235</v>
      </c>
      <c r="F1053" s="94"/>
      <c r="G1053" s="99">
        <v>9760900</v>
      </c>
      <c r="H1053" s="165">
        <v>0</v>
      </c>
      <c r="I1053" s="165">
        <v>9760900</v>
      </c>
      <c r="J1053" s="165">
        <v>0</v>
      </c>
      <c r="K1053" s="165">
        <v>9760900</v>
      </c>
      <c r="L1053" s="107">
        <v>0</v>
      </c>
    </row>
    <row r="1054" spans="1:12" ht="102" customHeight="1" x14ac:dyDescent="0.25">
      <c r="A1054" s="205" t="s">
        <v>875</v>
      </c>
      <c r="B1054" s="206"/>
      <c r="C1054" s="89" t="s">
        <v>229</v>
      </c>
      <c r="D1054" s="89" t="s">
        <v>48</v>
      </c>
      <c r="E1054" s="93" t="s">
        <v>234</v>
      </c>
      <c r="F1054" s="94"/>
      <c r="G1054" s="99">
        <v>9760900</v>
      </c>
      <c r="H1054" s="165">
        <v>0</v>
      </c>
      <c r="I1054" s="165">
        <v>9760900</v>
      </c>
      <c r="J1054" s="165">
        <v>0</v>
      </c>
      <c r="K1054" s="165">
        <v>9760900</v>
      </c>
      <c r="L1054" s="107">
        <v>0</v>
      </c>
    </row>
    <row r="1055" spans="1:12" ht="23.25" customHeight="1" x14ac:dyDescent="0.25">
      <c r="A1055" s="205" t="s">
        <v>90</v>
      </c>
      <c r="B1055" s="206"/>
      <c r="C1055" s="89" t="s">
        <v>229</v>
      </c>
      <c r="D1055" s="89" t="s">
        <v>48</v>
      </c>
      <c r="E1055" s="93" t="s">
        <v>234</v>
      </c>
      <c r="F1055" s="93" t="s">
        <v>89</v>
      </c>
      <c r="G1055" s="99">
        <v>3018000</v>
      </c>
      <c r="H1055" s="165">
        <v>0</v>
      </c>
      <c r="I1055" s="165">
        <v>3018000</v>
      </c>
      <c r="J1055" s="165">
        <v>0</v>
      </c>
      <c r="K1055" s="165">
        <v>3018000</v>
      </c>
      <c r="L1055" s="107">
        <v>0</v>
      </c>
    </row>
    <row r="1056" spans="1:12" ht="23.25" customHeight="1" x14ac:dyDescent="0.25">
      <c r="A1056" s="205" t="s">
        <v>88</v>
      </c>
      <c r="B1056" s="206"/>
      <c r="C1056" s="89" t="s">
        <v>229</v>
      </c>
      <c r="D1056" s="89" t="s">
        <v>48</v>
      </c>
      <c r="E1056" s="93" t="s">
        <v>234</v>
      </c>
      <c r="F1056" s="93" t="s">
        <v>87</v>
      </c>
      <c r="G1056" s="99">
        <v>3018000</v>
      </c>
      <c r="H1056" s="165">
        <v>0</v>
      </c>
      <c r="I1056" s="165">
        <v>3018000</v>
      </c>
      <c r="J1056" s="165">
        <v>0</v>
      </c>
      <c r="K1056" s="165">
        <v>3018000</v>
      </c>
      <c r="L1056" s="107">
        <v>0</v>
      </c>
    </row>
    <row r="1057" spans="1:12" ht="23.25" customHeight="1" x14ac:dyDescent="0.25">
      <c r="A1057" s="205" t="s">
        <v>80</v>
      </c>
      <c r="B1057" s="206"/>
      <c r="C1057" s="89" t="s">
        <v>229</v>
      </c>
      <c r="D1057" s="89" t="s">
        <v>48</v>
      </c>
      <c r="E1057" s="93" t="s">
        <v>234</v>
      </c>
      <c r="F1057" s="93" t="s">
        <v>61</v>
      </c>
      <c r="G1057" s="99">
        <v>6742900</v>
      </c>
      <c r="H1057" s="165">
        <v>0</v>
      </c>
      <c r="I1057" s="165">
        <v>6742900</v>
      </c>
      <c r="J1057" s="165">
        <v>0</v>
      </c>
      <c r="K1057" s="165">
        <v>6742900</v>
      </c>
      <c r="L1057" s="107">
        <v>0</v>
      </c>
    </row>
    <row r="1058" spans="1:12" ht="15" customHeight="1" x14ac:dyDescent="0.25">
      <c r="A1058" s="205" t="s">
        <v>79</v>
      </c>
      <c r="B1058" s="206"/>
      <c r="C1058" s="89" t="s">
        <v>229</v>
      </c>
      <c r="D1058" s="89" t="s">
        <v>48</v>
      </c>
      <c r="E1058" s="93" t="s">
        <v>234</v>
      </c>
      <c r="F1058" s="93" t="s">
        <v>75</v>
      </c>
      <c r="G1058" s="99">
        <v>6742900</v>
      </c>
      <c r="H1058" s="165">
        <v>0</v>
      </c>
      <c r="I1058" s="165">
        <v>6742900</v>
      </c>
      <c r="J1058" s="165">
        <v>0</v>
      </c>
      <c r="K1058" s="165">
        <v>6742900</v>
      </c>
      <c r="L1058" s="107">
        <v>0</v>
      </c>
    </row>
    <row r="1059" spans="1:12" ht="23.25" customHeight="1" x14ac:dyDescent="0.25">
      <c r="A1059" s="205" t="s">
        <v>233</v>
      </c>
      <c r="B1059" s="206"/>
      <c r="C1059" s="89" t="s">
        <v>229</v>
      </c>
      <c r="D1059" s="89" t="s">
        <v>48</v>
      </c>
      <c r="E1059" s="93" t="s">
        <v>232</v>
      </c>
      <c r="F1059" s="94"/>
      <c r="G1059" s="99">
        <v>800000</v>
      </c>
      <c r="H1059" s="165">
        <v>0</v>
      </c>
      <c r="I1059" s="165">
        <v>800000</v>
      </c>
      <c r="J1059" s="165">
        <v>0</v>
      </c>
      <c r="K1059" s="165">
        <v>800000</v>
      </c>
      <c r="L1059" s="107">
        <v>0</v>
      </c>
    </row>
    <row r="1060" spans="1:12" ht="45.75" customHeight="1" x14ac:dyDescent="0.25">
      <c r="A1060" s="205" t="s">
        <v>458</v>
      </c>
      <c r="B1060" s="206"/>
      <c r="C1060" s="89" t="s">
        <v>229</v>
      </c>
      <c r="D1060" s="89" t="s">
        <v>48</v>
      </c>
      <c r="E1060" s="93" t="s">
        <v>457</v>
      </c>
      <c r="F1060" s="94"/>
      <c r="G1060" s="99">
        <v>800000</v>
      </c>
      <c r="H1060" s="165">
        <v>0</v>
      </c>
      <c r="I1060" s="165">
        <v>800000</v>
      </c>
      <c r="J1060" s="165">
        <v>0</v>
      </c>
      <c r="K1060" s="165">
        <v>800000</v>
      </c>
      <c r="L1060" s="107">
        <v>0</v>
      </c>
    </row>
    <row r="1061" spans="1:12" ht="23.25" customHeight="1" x14ac:dyDescent="0.25">
      <c r="A1061" s="205" t="s">
        <v>80</v>
      </c>
      <c r="B1061" s="206"/>
      <c r="C1061" s="89" t="s">
        <v>229</v>
      </c>
      <c r="D1061" s="89" t="s">
        <v>48</v>
      </c>
      <c r="E1061" s="93" t="s">
        <v>457</v>
      </c>
      <c r="F1061" s="93" t="s">
        <v>61</v>
      </c>
      <c r="G1061" s="99">
        <v>800000</v>
      </c>
      <c r="H1061" s="165">
        <v>0</v>
      </c>
      <c r="I1061" s="165">
        <v>800000</v>
      </c>
      <c r="J1061" s="165">
        <v>0</v>
      </c>
      <c r="K1061" s="165">
        <v>800000</v>
      </c>
      <c r="L1061" s="107">
        <v>0</v>
      </c>
    </row>
    <row r="1062" spans="1:12" ht="15" customHeight="1" x14ac:dyDescent="0.25">
      <c r="A1062" s="205" t="s">
        <v>79</v>
      </c>
      <c r="B1062" s="206"/>
      <c r="C1062" s="89" t="s">
        <v>229</v>
      </c>
      <c r="D1062" s="89" t="s">
        <v>48</v>
      </c>
      <c r="E1062" s="93" t="s">
        <v>457</v>
      </c>
      <c r="F1062" s="93" t="s">
        <v>75</v>
      </c>
      <c r="G1062" s="99">
        <v>800000</v>
      </c>
      <c r="H1062" s="165">
        <v>0</v>
      </c>
      <c r="I1062" s="165">
        <v>800000</v>
      </c>
      <c r="J1062" s="165">
        <v>0</v>
      </c>
      <c r="K1062" s="165">
        <v>800000</v>
      </c>
      <c r="L1062" s="107">
        <v>0</v>
      </c>
    </row>
    <row r="1063" spans="1:12" ht="23.25" customHeight="1" x14ac:dyDescent="0.25">
      <c r="A1063" s="205" t="s">
        <v>176</v>
      </c>
      <c r="B1063" s="206"/>
      <c r="C1063" s="89" t="s">
        <v>229</v>
      </c>
      <c r="D1063" s="89" t="s">
        <v>48</v>
      </c>
      <c r="E1063" s="89" t="s">
        <v>175</v>
      </c>
      <c r="F1063" s="89"/>
      <c r="G1063" s="99">
        <v>16061400</v>
      </c>
      <c r="H1063" s="165">
        <v>0</v>
      </c>
      <c r="I1063" s="165">
        <v>0</v>
      </c>
      <c r="J1063" s="165">
        <v>0</v>
      </c>
      <c r="K1063" s="165">
        <v>0</v>
      </c>
      <c r="L1063" s="107">
        <v>0</v>
      </c>
    </row>
    <row r="1064" spans="1:12" ht="34.5" customHeight="1" x14ac:dyDescent="0.25">
      <c r="A1064" s="205" t="s">
        <v>174</v>
      </c>
      <c r="B1064" s="206"/>
      <c r="C1064" s="89" t="s">
        <v>229</v>
      </c>
      <c r="D1064" s="89" t="s">
        <v>48</v>
      </c>
      <c r="E1064" s="93" t="s">
        <v>173</v>
      </c>
      <c r="F1064" s="93"/>
      <c r="G1064" s="99">
        <v>16061400</v>
      </c>
      <c r="H1064" s="165">
        <v>0</v>
      </c>
      <c r="I1064" s="165">
        <v>0</v>
      </c>
      <c r="J1064" s="165">
        <v>0</v>
      </c>
      <c r="K1064" s="165">
        <v>0</v>
      </c>
      <c r="L1064" s="107">
        <v>0</v>
      </c>
    </row>
    <row r="1065" spans="1:12" ht="15" customHeight="1" x14ac:dyDescent="0.25">
      <c r="A1065" s="205" t="s">
        <v>231</v>
      </c>
      <c r="B1065" s="206"/>
      <c r="C1065" s="89" t="s">
        <v>229</v>
      </c>
      <c r="D1065" s="89" t="s">
        <v>48</v>
      </c>
      <c r="E1065" s="93" t="s">
        <v>230</v>
      </c>
      <c r="F1065" s="94"/>
      <c r="G1065" s="99">
        <v>16061400</v>
      </c>
      <c r="H1065" s="165">
        <v>0</v>
      </c>
      <c r="I1065" s="165">
        <v>0</v>
      </c>
      <c r="J1065" s="165">
        <v>0</v>
      </c>
      <c r="K1065" s="165">
        <v>0</v>
      </c>
      <c r="L1065" s="107">
        <v>0</v>
      </c>
    </row>
    <row r="1066" spans="1:12" ht="15" customHeight="1" x14ac:dyDescent="0.25">
      <c r="A1066" s="205" t="s">
        <v>386</v>
      </c>
      <c r="B1066" s="206"/>
      <c r="C1066" s="89" t="s">
        <v>229</v>
      </c>
      <c r="D1066" s="89" t="s">
        <v>48</v>
      </c>
      <c r="E1066" s="93" t="s">
        <v>385</v>
      </c>
      <c r="F1066" s="94"/>
      <c r="G1066" s="99">
        <v>16061400</v>
      </c>
      <c r="H1066" s="165">
        <v>0</v>
      </c>
      <c r="I1066" s="165">
        <v>0</v>
      </c>
      <c r="J1066" s="165">
        <v>0</v>
      </c>
      <c r="K1066" s="165">
        <v>0</v>
      </c>
      <c r="L1066" s="107">
        <v>0</v>
      </c>
    </row>
    <row r="1067" spans="1:12" ht="23.25" customHeight="1" x14ac:dyDescent="0.25">
      <c r="A1067" s="205" t="s">
        <v>80</v>
      </c>
      <c r="B1067" s="206"/>
      <c r="C1067" s="89" t="s">
        <v>229</v>
      </c>
      <c r="D1067" s="89" t="s">
        <v>48</v>
      </c>
      <c r="E1067" s="93" t="s">
        <v>385</v>
      </c>
      <c r="F1067" s="93" t="s">
        <v>61</v>
      </c>
      <c r="G1067" s="99">
        <v>16061400</v>
      </c>
      <c r="H1067" s="165">
        <v>0</v>
      </c>
      <c r="I1067" s="165">
        <v>0</v>
      </c>
      <c r="J1067" s="165">
        <v>0</v>
      </c>
      <c r="K1067" s="165">
        <v>0</v>
      </c>
      <c r="L1067" s="107">
        <v>0</v>
      </c>
    </row>
    <row r="1068" spans="1:12" ht="15" customHeight="1" x14ac:dyDescent="0.25">
      <c r="A1068" s="205" t="s">
        <v>79</v>
      </c>
      <c r="B1068" s="206"/>
      <c r="C1068" s="89" t="s">
        <v>229</v>
      </c>
      <c r="D1068" s="89" t="s">
        <v>48</v>
      </c>
      <c r="E1068" s="93" t="s">
        <v>385</v>
      </c>
      <c r="F1068" s="93" t="s">
        <v>75</v>
      </c>
      <c r="G1068" s="99">
        <v>16061400</v>
      </c>
      <c r="H1068" s="165">
        <v>0</v>
      </c>
      <c r="I1068" s="165">
        <v>0</v>
      </c>
      <c r="J1068" s="165">
        <v>0</v>
      </c>
      <c r="K1068" s="165">
        <v>0</v>
      </c>
      <c r="L1068" s="107">
        <v>0</v>
      </c>
    </row>
    <row r="1069" spans="1:12" ht="23.25" customHeight="1" x14ac:dyDescent="0.25">
      <c r="A1069" s="268" t="s">
        <v>227</v>
      </c>
      <c r="B1069" s="269"/>
      <c r="C1069" s="111" t="s">
        <v>225</v>
      </c>
      <c r="D1069" s="111"/>
      <c r="E1069" s="111"/>
      <c r="F1069" s="111"/>
      <c r="G1069" s="112">
        <v>259595000</v>
      </c>
      <c r="H1069" s="166">
        <v>0</v>
      </c>
      <c r="I1069" s="166">
        <v>316056700</v>
      </c>
      <c r="J1069" s="166">
        <v>0</v>
      </c>
      <c r="K1069" s="166">
        <v>258948500</v>
      </c>
      <c r="L1069" s="109">
        <v>0</v>
      </c>
    </row>
    <row r="1070" spans="1:12" ht="23.25" customHeight="1" x14ac:dyDescent="0.25">
      <c r="A1070" s="205" t="s">
        <v>228</v>
      </c>
      <c r="B1070" s="206"/>
      <c r="C1070" s="89" t="s">
        <v>225</v>
      </c>
      <c r="D1070" s="89" t="s">
        <v>40</v>
      </c>
      <c r="E1070" s="90"/>
      <c r="F1070" s="90"/>
      <c r="G1070" s="99">
        <v>259595000</v>
      </c>
      <c r="H1070" s="165">
        <v>0</v>
      </c>
      <c r="I1070" s="165">
        <v>316056700</v>
      </c>
      <c r="J1070" s="165">
        <v>0</v>
      </c>
      <c r="K1070" s="165">
        <v>258948500</v>
      </c>
      <c r="L1070" s="107">
        <v>0</v>
      </c>
    </row>
    <row r="1071" spans="1:12" ht="23.25" customHeight="1" x14ac:dyDescent="0.25">
      <c r="A1071" s="205" t="s">
        <v>117</v>
      </c>
      <c r="B1071" s="206"/>
      <c r="C1071" s="89" t="s">
        <v>225</v>
      </c>
      <c r="D1071" s="89" t="s">
        <v>40</v>
      </c>
      <c r="E1071" s="89" t="s">
        <v>116</v>
      </c>
      <c r="F1071" s="89"/>
      <c r="G1071" s="99">
        <v>259595000</v>
      </c>
      <c r="H1071" s="165">
        <v>0</v>
      </c>
      <c r="I1071" s="165">
        <v>316056700</v>
      </c>
      <c r="J1071" s="165">
        <v>0</v>
      </c>
      <c r="K1071" s="165">
        <v>258948500</v>
      </c>
      <c r="L1071" s="107">
        <v>0</v>
      </c>
    </row>
    <row r="1072" spans="1:12" ht="15" customHeight="1" x14ac:dyDescent="0.25">
      <c r="A1072" s="205" t="s">
        <v>876</v>
      </c>
      <c r="B1072" s="206"/>
      <c r="C1072" s="89" t="s">
        <v>225</v>
      </c>
      <c r="D1072" s="89" t="s">
        <v>40</v>
      </c>
      <c r="E1072" s="93" t="s">
        <v>285</v>
      </c>
      <c r="F1072" s="93"/>
      <c r="G1072" s="99">
        <v>259595000</v>
      </c>
      <c r="H1072" s="165">
        <v>0</v>
      </c>
      <c r="I1072" s="165">
        <v>316056700</v>
      </c>
      <c r="J1072" s="165">
        <v>0</v>
      </c>
      <c r="K1072" s="165">
        <v>258948500</v>
      </c>
      <c r="L1072" s="107">
        <v>0</v>
      </c>
    </row>
    <row r="1073" spans="1:12" ht="23.25" customHeight="1" x14ac:dyDescent="0.25">
      <c r="A1073" s="205" t="s">
        <v>877</v>
      </c>
      <c r="B1073" s="206"/>
      <c r="C1073" s="89" t="s">
        <v>225</v>
      </c>
      <c r="D1073" s="89" t="s">
        <v>40</v>
      </c>
      <c r="E1073" s="93" t="s">
        <v>284</v>
      </c>
      <c r="F1073" s="94"/>
      <c r="G1073" s="99">
        <v>259595000</v>
      </c>
      <c r="H1073" s="165">
        <v>0</v>
      </c>
      <c r="I1073" s="165">
        <v>316056700</v>
      </c>
      <c r="J1073" s="165">
        <v>0</v>
      </c>
      <c r="K1073" s="165">
        <v>258948500</v>
      </c>
      <c r="L1073" s="107">
        <v>0</v>
      </c>
    </row>
    <row r="1074" spans="1:12" ht="15" customHeight="1" x14ac:dyDescent="0.25">
      <c r="A1074" s="205" t="s">
        <v>226</v>
      </c>
      <c r="B1074" s="206"/>
      <c r="C1074" s="89" t="s">
        <v>225</v>
      </c>
      <c r="D1074" s="89" t="s">
        <v>40</v>
      </c>
      <c r="E1074" s="93" t="s">
        <v>878</v>
      </c>
      <c r="F1074" s="94"/>
      <c r="G1074" s="99">
        <v>259595000</v>
      </c>
      <c r="H1074" s="165">
        <v>0</v>
      </c>
      <c r="I1074" s="165">
        <v>316056700</v>
      </c>
      <c r="J1074" s="165">
        <v>0</v>
      </c>
      <c r="K1074" s="165">
        <v>258948500</v>
      </c>
      <c r="L1074" s="107">
        <v>0</v>
      </c>
    </row>
    <row r="1075" spans="1:12" ht="15" customHeight="1" x14ac:dyDescent="0.25">
      <c r="A1075" s="205" t="s">
        <v>227</v>
      </c>
      <c r="B1075" s="206"/>
      <c r="C1075" s="89" t="s">
        <v>225</v>
      </c>
      <c r="D1075" s="89" t="s">
        <v>40</v>
      </c>
      <c r="E1075" s="93" t="s">
        <v>878</v>
      </c>
      <c r="F1075" s="93" t="s">
        <v>46</v>
      </c>
      <c r="G1075" s="99">
        <v>259595000</v>
      </c>
      <c r="H1075" s="165">
        <v>0</v>
      </c>
      <c r="I1075" s="165">
        <v>316056700</v>
      </c>
      <c r="J1075" s="165">
        <v>0</v>
      </c>
      <c r="K1075" s="165">
        <v>258948500</v>
      </c>
      <c r="L1075" s="107">
        <v>0</v>
      </c>
    </row>
    <row r="1076" spans="1:12" ht="15" customHeight="1" thickBot="1" x14ac:dyDescent="0.3">
      <c r="A1076" s="205" t="s">
        <v>226</v>
      </c>
      <c r="B1076" s="206"/>
      <c r="C1076" s="89" t="s">
        <v>225</v>
      </c>
      <c r="D1076" s="89" t="s">
        <v>40</v>
      </c>
      <c r="E1076" s="93" t="s">
        <v>878</v>
      </c>
      <c r="F1076" s="93" t="s">
        <v>224</v>
      </c>
      <c r="G1076" s="99">
        <v>259595000</v>
      </c>
      <c r="H1076" s="165">
        <v>0</v>
      </c>
      <c r="I1076" s="165">
        <v>316056700</v>
      </c>
      <c r="J1076" s="165">
        <v>0</v>
      </c>
      <c r="K1076" s="165">
        <v>258948500</v>
      </c>
      <c r="L1076" s="107">
        <v>0</v>
      </c>
    </row>
    <row r="1077" spans="1:12" ht="15" customHeight="1" thickBot="1" x14ac:dyDescent="0.3">
      <c r="A1077" s="271" t="s">
        <v>74</v>
      </c>
      <c r="B1077" s="272"/>
      <c r="C1077" s="272"/>
      <c r="D1077" s="272"/>
      <c r="E1077" s="272"/>
      <c r="F1077" s="273"/>
      <c r="G1077" s="100">
        <v>24022150831</v>
      </c>
      <c r="H1077" s="91">
        <v>6146872830</v>
      </c>
      <c r="I1077" s="91">
        <v>17615605900</v>
      </c>
      <c r="J1077" s="91">
        <v>6110606930</v>
      </c>
      <c r="K1077" s="91">
        <v>17332961200</v>
      </c>
      <c r="L1077" s="91">
        <v>6104492930</v>
      </c>
    </row>
    <row r="1078" spans="1:12" ht="14.25" customHeight="1" x14ac:dyDescent="0.25">
      <c r="A1078" s="95"/>
      <c r="B1078" s="95"/>
      <c r="C1078" s="95"/>
      <c r="D1078" s="95"/>
      <c r="E1078" s="95"/>
      <c r="F1078" s="95"/>
      <c r="G1078" s="95"/>
      <c r="H1078" s="95"/>
      <c r="I1078" s="95"/>
      <c r="J1078" s="95"/>
      <c r="K1078" s="95"/>
      <c r="L1078" s="86"/>
    </row>
    <row r="1079" spans="1:12" ht="15.75" customHeight="1" x14ac:dyDescent="0.25">
      <c r="A1079" s="270" t="s">
        <v>490</v>
      </c>
      <c r="B1079" s="270"/>
      <c r="C1079" s="270"/>
      <c r="D1079" s="72"/>
      <c r="E1079" s="72"/>
      <c r="F1079" s="72"/>
      <c r="G1079" s="53">
        <v>100594000</v>
      </c>
      <c r="H1079" s="53">
        <v>100594000</v>
      </c>
      <c r="I1079" s="53">
        <v>100594000</v>
      </c>
      <c r="J1079" s="53">
        <v>100594000</v>
      </c>
      <c r="K1079" s="53">
        <v>100594000</v>
      </c>
      <c r="L1079" s="53">
        <v>100594000</v>
      </c>
    </row>
  </sheetData>
  <mergeCells count="1083">
    <mergeCell ref="A1079:C1079"/>
    <mergeCell ref="A1076:B1076"/>
    <mergeCell ref="A1077:F1077"/>
    <mergeCell ref="A1:L1"/>
    <mergeCell ref="A2:L2"/>
    <mergeCell ref="A3:L3"/>
    <mergeCell ref="A5:L5"/>
    <mergeCell ref="A1070:B1070"/>
    <mergeCell ref="A1071:B1071"/>
    <mergeCell ref="A1072:B1072"/>
    <mergeCell ref="A1073:B1073"/>
    <mergeCell ref="A1074:B1074"/>
    <mergeCell ref="A1075:B1075"/>
    <mergeCell ref="A1064:B1064"/>
    <mergeCell ref="A1065:B1065"/>
    <mergeCell ref="A1066:B1066"/>
    <mergeCell ref="A1067:B1067"/>
    <mergeCell ref="A1068:B1068"/>
    <mergeCell ref="A1069:B1069"/>
    <mergeCell ref="A1058:B1058"/>
    <mergeCell ref="A1059:B1059"/>
    <mergeCell ref="A1060:B1060"/>
    <mergeCell ref="A1061:B1061"/>
    <mergeCell ref="A1062:B1062"/>
    <mergeCell ref="A1063:B1063"/>
    <mergeCell ref="A1052:B1052"/>
    <mergeCell ref="A1053:B1053"/>
    <mergeCell ref="A1054:B1054"/>
    <mergeCell ref="A1055:B1055"/>
    <mergeCell ref="A1056:B1056"/>
    <mergeCell ref="A1057:B1057"/>
    <mergeCell ref="A1046:B1046"/>
    <mergeCell ref="A1047:B1047"/>
    <mergeCell ref="A1048:B1048"/>
    <mergeCell ref="A1049:B1049"/>
    <mergeCell ref="A1050:B1050"/>
    <mergeCell ref="A1051:B1051"/>
    <mergeCell ref="A1040:B1040"/>
    <mergeCell ref="A1041:B1041"/>
    <mergeCell ref="A1042:B1042"/>
    <mergeCell ref="A1043:B1043"/>
    <mergeCell ref="A1044:B1044"/>
    <mergeCell ref="A1045:B1045"/>
    <mergeCell ref="A1034:B1034"/>
    <mergeCell ref="A1035:B1035"/>
    <mergeCell ref="A1036:B1036"/>
    <mergeCell ref="A1037:B1037"/>
    <mergeCell ref="A1038:B1038"/>
    <mergeCell ref="A1039:B1039"/>
    <mergeCell ref="A1028:B1028"/>
    <mergeCell ref="A1029:B1029"/>
    <mergeCell ref="A1030:B1030"/>
    <mergeCell ref="A1031:B1031"/>
    <mergeCell ref="A1032:B1032"/>
    <mergeCell ref="A1033:B1033"/>
    <mergeCell ref="A1022:B1022"/>
    <mergeCell ref="A1023:B1023"/>
    <mergeCell ref="A1024:B1024"/>
    <mergeCell ref="A1025:B1025"/>
    <mergeCell ref="A1026:B1026"/>
    <mergeCell ref="A1027:B1027"/>
    <mergeCell ref="A1016:B1016"/>
    <mergeCell ref="A1017:B1017"/>
    <mergeCell ref="A1018:B1018"/>
    <mergeCell ref="A1019:B1019"/>
    <mergeCell ref="A1020:B1020"/>
    <mergeCell ref="A1021:B1021"/>
    <mergeCell ref="A1010:B1010"/>
    <mergeCell ref="A1011:B1011"/>
    <mergeCell ref="A1012:B1012"/>
    <mergeCell ref="A1013:B1013"/>
    <mergeCell ref="A1014:B1014"/>
    <mergeCell ref="A1015:B1015"/>
    <mergeCell ref="A1004:B1004"/>
    <mergeCell ref="A1005:B1005"/>
    <mergeCell ref="A1006:B1006"/>
    <mergeCell ref="A1007:B1007"/>
    <mergeCell ref="A1008:B1008"/>
    <mergeCell ref="A1009:B1009"/>
    <mergeCell ref="A998:B998"/>
    <mergeCell ref="A999:B999"/>
    <mergeCell ref="A1000:B1000"/>
    <mergeCell ref="A1001:B1001"/>
    <mergeCell ref="A1002:B1002"/>
    <mergeCell ref="A1003:B1003"/>
    <mergeCell ref="A992:B992"/>
    <mergeCell ref="A993:B993"/>
    <mergeCell ref="A994:B994"/>
    <mergeCell ref="A995:B995"/>
    <mergeCell ref="A996:B996"/>
    <mergeCell ref="A997:B997"/>
    <mergeCell ref="A986:B986"/>
    <mergeCell ref="A987:B987"/>
    <mergeCell ref="A988:B988"/>
    <mergeCell ref="A989:B989"/>
    <mergeCell ref="A990:B990"/>
    <mergeCell ref="A991:B991"/>
    <mergeCell ref="A980:B980"/>
    <mergeCell ref="A981:B981"/>
    <mergeCell ref="A982:B982"/>
    <mergeCell ref="A983:B983"/>
    <mergeCell ref="A984:B984"/>
    <mergeCell ref="A985:B985"/>
    <mergeCell ref="A974:B974"/>
    <mergeCell ref="A975:B975"/>
    <mergeCell ref="A976:B976"/>
    <mergeCell ref="A977:B977"/>
    <mergeCell ref="A978:B978"/>
    <mergeCell ref="A979:B979"/>
    <mergeCell ref="A968:B968"/>
    <mergeCell ref="A969:B969"/>
    <mergeCell ref="A970:B970"/>
    <mergeCell ref="A971:B971"/>
    <mergeCell ref="A972:B972"/>
    <mergeCell ref="A973:B973"/>
    <mergeCell ref="A962:B962"/>
    <mergeCell ref="A963:B963"/>
    <mergeCell ref="A964:B964"/>
    <mergeCell ref="A965:B965"/>
    <mergeCell ref="A966:B966"/>
    <mergeCell ref="A967:B967"/>
    <mergeCell ref="A956:B956"/>
    <mergeCell ref="A957:B957"/>
    <mergeCell ref="A958:B958"/>
    <mergeCell ref="A959:B959"/>
    <mergeCell ref="A960:B960"/>
    <mergeCell ref="A961:B961"/>
    <mergeCell ref="A950:B950"/>
    <mergeCell ref="A951:B951"/>
    <mergeCell ref="A952:B952"/>
    <mergeCell ref="A953:B953"/>
    <mergeCell ref="A954:B954"/>
    <mergeCell ref="A955:B955"/>
    <mergeCell ref="A944:B944"/>
    <mergeCell ref="A945:B945"/>
    <mergeCell ref="A946:B946"/>
    <mergeCell ref="A947:B947"/>
    <mergeCell ref="A948:B948"/>
    <mergeCell ref="A949:B949"/>
    <mergeCell ref="A938:B938"/>
    <mergeCell ref="A939:B939"/>
    <mergeCell ref="A940:B940"/>
    <mergeCell ref="A941:B941"/>
    <mergeCell ref="A942:B942"/>
    <mergeCell ref="A943:B943"/>
    <mergeCell ref="A932:B932"/>
    <mergeCell ref="A933:B933"/>
    <mergeCell ref="A934:B934"/>
    <mergeCell ref="A935:B935"/>
    <mergeCell ref="A936:B936"/>
    <mergeCell ref="A937:B937"/>
    <mergeCell ref="A926:B926"/>
    <mergeCell ref="A927:B927"/>
    <mergeCell ref="A928:B928"/>
    <mergeCell ref="A929:B929"/>
    <mergeCell ref="A930:B930"/>
    <mergeCell ref="A931:B931"/>
    <mergeCell ref="A920:B920"/>
    <mergeCell ref="A921:B921"/>
    <mergeCell ref="A922:B922"/>
    <mergeCell ref="A923:B923"/>
    <mergeCell ref="A924:B924"/>
    <mergeCell ref="A925:B925"/>
    <mergeCell ref="A914:B914"/>
    <mergeCell ref="A915:B915"/>
    <mergeCell ref="A916:B916"/>
    <mergeCell ref="A917:B917"/>
    <mergeCell ref="A918:B918"/>
    <mergeCell ref="A919:B919"/>
    <mergeCell ref="A908:B908"/>
    <mergeCell ref="A909:B909"/>
    <mergeCell ref="A910:B910"/>
    <mergeCell ref="A911:B911"/>
    <mergeCell ref="A912:B912"/>
    <mergeCell ref="A913:B913"/>
    <mergeCell ref="A902:B902"/>
    <mergeCell ref="A903:B903"/>
    <mergeCell ref="A904:B904"/>
    <mergeCell ref="A905:B905"/>
    <mergeCell ref="A906:B906"/>
    <mergeCell ref="A907:B907"/>
    <mergeCell ref="A896:B896"/>
    <mergeCell ref="A897:B897"/>
    <mergeCell ref="A898:B898"/>
    <mergeCell ref="A899:B899"/>
    <mergeCell ref="A900:B900"/>
    <mergeCell ref="A901:B901"/>
    <mergeCell ref="A890:B890"/>
    <mergeCell ref="A891:B891"/>
    <mergeCell ref="A892:B892"/>
    <mergeCell ref="A893:B893"/>
    <mergeCell ref="A894:B894"/>
    <mergeCell ref="A895:B895"/>
    <mergeCell ref="A884:B884"/>
    <mergeCell ref="A885:B885"/>
    <mergeCell ref="A886:B886"/>
    <mergeCell ref="A887:B887"/>
    <mergeCell ref="A888:B888"/>
    <mergeCell ref="A889:B889"/>
    <mergeCell ref="A878:B878"/>
    <mergeCell ref="A879:B879"/>
    <mergeCell ref="A880:B880"/>
    <mergeCell ref="A881:B881"/>
    <mergeCell ref="A882:B882"/>
    <mergeCell ref="A883:B883"/>
    <mergeCell ref="A872:B872"/>
    <mergeCell ref="A873:B873"/>
    <mergeCell ref="A874:B874"/>
    <mergeCell ref="A875:B875"/>
    <mergeCell ref="A876:B876"/>
    <mergeCell ref="A877:B877"/>
    <mergeCell ref="A866:B866"/>
    <mergeCell ref="A867:B867"/>
    <mergeCell ref="A868:B868"/>
    <mergeCell ref="A869:B869"/>
    <mergeCell ref="A870:B870"/>
    <mergeCell ref="A871:B871"/>
    <mergeCell ref="A860:B860"/>
    <mergeCell ref="A861:B861"/>
    <mergeCell ref="A862:B862"/>
    <mergeCell ref="A863:B863"/>
    <mergeCell ref="A864:B864"/>
    <mergeCell ref="A865:B865"/>
    <mergeCell ref="A854:B854"/>
    <mergeCell ref="A855:B855"/>
    <mergeCell ref="A856:B856"/>
    <mergeCell ref="A857:B857"/>
    <mergeCell ref="A858:B858"/>
    <mergeCell ref="A859:B859"/>
    <mergeCell ref="A848:B848"/>
    <mergeCell ref="A849:B849"/>
    <mergeCell ref="A850:B850"/>
    <mergeCell ref="A851:B851"/>
    <mergeCell ref="A852:B852"/>
    <mergeCell ref="A853:B853"/>
    <mergeCell ref="A842:B842"/>
    <mergeCell ref="A843:B843"/>
    <mergeCell ref="A844:B844"/>
    <mergeCell ref="A845:B845"/>
    <mergeCell ref="A846:B846"/>
    <mergeCell ref="A847:B847"/>
    <mergeCell ref="A836:B836"/>
    <mergeCell ref="A837:B837"/>
    <mergeCell ref="A838:B838"/>
    <mergeCell ref="A839:B839"/>
    <mergeCell ref="A840:B840"/>
    <mergeCell ref="A841:B841"/>
    <mergeCell ref="A830:B830"/>
    <mergeCell ref="A831:B831"/>
    <mergeCell ref="A832:B832"/>
    <mergeCell ref="A833:B833"/>
    <mergeCell ref="A834:B834"/>
    <mergeCell ref="A835:B835"/>
    <mergeCell ref="A824:B824"/>
    <mergeCell ref="A825:B825"/>
    <mergeCell ref="A826:B826"/>
    <mergeCell ref="A827:B827"/>
    <mergeCell ref="A828:B828"/>
    <mergeCell ref="A829:B829"/>
    <mergeCell ref="A818:B818"/>
    <mergeCell ref="A819:B819"/>
    <mergeCell ref="A820:B820"/>
    <mergeCell ref="A821:B821"/>
    <mergeCell ref="A822:B822"/>
    <mergeCell ref="A823:B823"/>
    <mergeCell ref="A812:B812"/>
    <mergeCell ref="A813:B813"/>
    <mergeCell ref="A814:B814"/>
    <mergeCell ref="A815:B815"/>
    <mergeCell ref="A816:B816"/>
    <mergeCell ref="A817:B817"/>
    <mergeCell ref="A806:B806"/>
    <mergeCell ref="A807:B807"/>
    <mergeCell ref="A808:B808"/>
    <mergeCell ref="A809:B809"/>
    <mergeCell ref="A810:B810"/>
    <mergeCell ref="A811:B811"/>
    <mergeCell ref="A800:B800"/>
    <mergeCell ref="A801:B801"/>
    <mergeCell ref="A802:B802"/>
    <mergeCell ref="A803:B803"/>
    <mergeCell ref="A804:B804"/>
    <mergeCell ref="A805:B805"/>
    <mergeCell ref="A794:B794"/>
    <mergeCell ref="A795:B795"/>
    <mergeCell ref="A796:B796"/>
    <mergeCell ref="A797:B797"/>
    <mergeCell ref="A798:B798"/>
    <mergeCell ref="A799:B799"/>
    <mergeCell ref="A788:B788"/>
    <mergeCell ref="A789:B789"/>
    <mergeCell ref="A790:B790"/>
    <mergeCell ref="A791:B791"/>
    <mergeCell ref="A792:B792"/>
    <mergeCell ref="A793:B793"/>
    <mergeCell ref="A782:B782"/>
    <mergeCell ref="A783:B783"/>
    <mergeCell ref="A784:B784"/>
    <mergeCell ref="A785:B785"/>
    <mergeCell ref="A786:B786"/>
    <mergeCell ref="A787:B787"/>
    <mergeCell ref="A776:B776"/>
    <mergeCell ref="A777:B777"/>
    <mergeCell ref="A778:B778"/>
    <mergeCell ref="A779:B779"/>
    <mergeCell ref="A780:B780"/>
    <mergeCell ref="A781:B781"/>
    <mergeCell ref="A770:B770"/>
    <mergeCell ref="A771:B771"/>
    <mergeCell ref="A772:B772"/>
    <mergeCell ref="A773:B773"/>
    <mergeCell ref="A774:B774"/>
    <mergeCell ref="A775:B775"/>
    <mergeCell ref="A764:B764"/>
    <mergeCell ref="A765:B765"/>
    <mergeCell ref="A766:B766"/>
    <mergeCell ref="A767:B767"/>
    <mergeCell ref="A768:B768"/>
    <mergeCell ref="A769:B769"/>
    <mergeCell ref="A758:B758"/>
    <mergeCell ref="A759:B759"/>
    <mergeCell ref="A760:B760"/>
    <mergeCell ref="A761:B761"/>
    <mergeCell ref="A762:B762"/>
    <mergeCell ref="A763:B763"/>
    <mergeCell ref="A752:B752"/>
    <mergeCell ref="A753:B753"/>
    <mergeCell ref="A754:B754"/>
    <mergeCell ref="A755:B755"/>
    <mergeCell ref="A756:B756"/>
    <mergeCell ref="A757:B757"/>
    <mergeCell ref="A746:B746"/>
    <mergeCell ref="A747:B747"/>
    <mergeCell ref="A748:B748"/>
    <mergeCell ref="A749:B749"/>
    <mergeCell ref="A750:B750"/>
    <mergeCell ref="A751:B751"/>
    <mergeCell ref="A740:B740"/>
    <mergeCell ref="A741:B741"/>
    <mergeCell ref="A742:B742"/>
    <mergeCell ref="A743:B743"/>
    <mergeCell ref="A744:B744"/>
    <mergeCell ref="A745:B745"/>
    <mergeCell ref="A734:B734"/>
    <mergeCell ref="A735:B735"/>
    <mergeCell ref="A736:B736"/>
    <mergeCell ref="A737:B737"/>
    <mergeCell ref="A738:B738"/>
    <mergeCell ref="A739:B739"/>
    <mergeCell ref="A728:B728"/>
    <mergeCell ref="A729:B729"/>
    <mergeCell ref="A730:B730"/>
    <mergeCell ref="A731:B731"/>
    <mergeCell ref="A732:B732"/>
    <mergeCell ref="A733:B733"/>
    <mergeCell ref="A722:B722"/>
    <mergeCell ref="A723:B723"/>
    <mergeCell ref="A724:B724"/>
    <mergeCell ref="A725:B725"/>
    <mergeCell ref="A726:B726"/>
    <mergeCell ref="A727:B727"/>
    <mergeCell ref="A716:B716"/>
    <mergeCell ref="A717:B717"/>
    <mergeCell ref="A718:B718"/>
    <mergeCell ref="A719:B719"/>
    <mergeCell ref="A720:B720"/>
    <mergeCell ref="A721:B721"/>
    <mergeCell ref="A710:B710"/>
    <mergeCell ref="A711:B711"/>
    <mergeCell ref="A712:B712"/>
    <mergeCell ref="A713:B713"/>
    <mergeCell ref="A714:B714"/>
    <mergeCell ref="A715:B715"/>
    <mergeCell ref="A704:B704"/>
    <mergeCell ref="A705:B705"/>
    <mergeCell ref="A706:B706"/>
    <mergeCell ref="A707:B707"/>
    <mergeCell ref="A708:B708"/>
    <mergeCell ref="A709:B709"/>
    <mergeCell ref="A698:B698"/>
    <mergeCell ref="A699:B699"/>
    <mergeCell ref="A700:B700"/>
    <mergeCell ref="A701:B701"/>
    <mergeCell ref="A702:B702"/>
    <mergeCell ref="A703:B703"/>
    <mergeCell ref="A692:B692"/>
    <mergeCell ref="A693:B693"/>
    <mergeCell ref="A694:B694"/>
    <mergeCell ref="A695:B695"/>
    <mergeCell ref="A696:B696"/>
    <mergeCell ref="A697:B697"/>
    <mergeCell ref="A686:B686"/>
    <mergeCell ref="A687:B687"/>
    <mergeCell ref="A688:B688"/>
    <mergeCell ref="A689:B689"/>
    <mergeCell ref="A690:B690"/>
    <mergeCell ref="A691:B691"/>
    <mergeCell ref="A680:B680"/>
    <mergeCell ref="A681:B681"/>
    <mergeCell ref="A682:B682"/>
    <mergeCell ref="A683:B683"/>
    <mergeCell ref="A684:B684"/>
    <mergeCell ref="A685:B685"/>
    <mergeCell ref="A674:B674"/>
    <mergeCell ref="A675:B675"/>
    <mergeCell ref="A676:B676"/>
    <mergeCell ref="A677:B677"/>
    <mergeCell ref="A678:B678"/>
    <mergeCell ref="A679:B679"/>
    <mergeCell ref="A668:B668"/>
    <mergeCell ref="A669:B669"/>
    <mergeCell ref="A670:B670"/>
    <mergeCell ref="A671:B671"/>
    <mergeCell ref="A672:B672"/>
    <mergeCell ref="A673:B673"/>
    <mergeCell ref="A662:B662"/>
    <mergeCell ref="A663:B663"/>
    <mergeCell ref="A664:B664"/>
    <mergeCell ref="A665:B665"/>
    <mergeCell ref="A666:B666"/>
    <mergeCell ref="A667:B667"/>
    <mergeCell ref="A656:B656"/>
    <mergeCell ref="A657:B657"/>
    <mergeCell ref="A658:B658"/>
    <mergeCell ref="A659:B659"/>
    <mergeCell ref="A660:B660"/>
    <mergeCell ref="A661:B661"/>
    <mergeCell ref="A650:B650"/>
    <mergeCell ref="A651:B651"/>
    <mergeCell ref="A652:B652"/>
    <mergeCell ref="A653:B653"/>
    <mergeCell ref="A654:B654"/>
    <mergeCell ref="A655:B655"/>
    <mergeCell ref="A644:B644"/>
    <mergeCell ref="A645:B645"/>
    <mergeCell ref="A646:B646"/>
    <mergeCell ref="A647:B647"/>
    <mergeCell ref="A648:B648"/>
    <mergeCell ref="A649:B649"/>
    <mergeCell ref="A638:B638"/>
    <mergeCell ref="A639:B639"/>
    <mergeCell ref="A640:B640"/>
    <mergeCell ref="A641:B641"/>
    <mergeCell ref="A642:B642"/>
    <mergeCell ref="A643:B643"/>
    <mergeCell ref="A632:B632"/>
    <mergeCell ref="A633:B633"/>
    <mergeCell ref="A634:B634"/>
    <mergeCell ref="A635:B635"/>
    <mergeCell ref="A636:B636"/>
    <mergeCell ref="A637:B637"/>
    <mergeCell ref="A626:B626"/>
    <mergeCell ref="A627:B627"/>
    <mergeCell ref="A628:B628"/>
    <mergeCell ref="A629:B629"/>
    <mergeCell ref="A630:B630"/>
    <mergeCell ref="A631:B631"/>
    <mergeCell ref="A620:B620"/>
    <mergeCell ref="A621:B621"/>
    <mergeCell ref="A622:B622"/>
    <mergeCell ref="A623:B623"/>
    <mergeCell ref="A624:B624"/>
    <mergeCell ref="A625:B625"/>
    <mergeCell ref="A614:B614"/>
    <mergeCell ref="A615:B615"/>
    <mergeCell ref="A616:B616"/>
    <mergeCell ref="A617:B617"/>
    <mergeCell ref="A618:B618"/>
    <mergeCell ref="A619:B619"/>
    <mergeCell ref="A608:B608"/>
    <mergeCell ref="A609:B609"/>
    <mergeCell ref="A610:B610"/>
    <mergeCell ref="A611:B611"/>
    <mergeCell ref="A612:B612"/>
    <mergeCell ref="A613:B613"/>
    <mergeCell ref="A602:B602"/>
    <mergeCell ref="A603:B603"/>
    <mergeCell ref="A604:B604"/>
    <mergeCell ref="A605:B605"/>
    <mergeCell ref="A606:B606"/>
    <mergeCell ref="A607:B607"/>
    <mergeCell ref="A596:B596"/>
    <mergeCell ref="A597:B597"/>
    <mergeCell ref="A598:B598"/>
    <mergeCell ref="A599:B599"/>
    <mergeCell ref="A600:B600"/>
    <mergeCell ref="A601:B601"/>
    <mergeCell ref="A590:B590"/>
    <mergeCell ref="A591:B591"/>
    <mergeCell ref="A592:B592"/>
    <mergeCell ref="A593:B593"/>
    <mergeCell ref="A594:B594"/>
    <mergeCell ref="A595:B595"/>
    <mergeCell ref="A584:B584"/>
    <mergeCell ref="A585:B585"/>
    <mergeCell ref="A586:B586"/>
    <mergeCell ref="A587:B587"/>
    <mergeCell ref="A588:B588"/>
    <mergeCell ref="A589:B589"/>
    <mergeCell ref="A578:B578"/>
    <mergeCell ref="A579:B579"/>
    <mergeCell ref="A580:B580"/>
    <mergeCell ref="A581:B581"/>
    <mergeCell ref="A582:B582"/>
    <mergeCell ref="A583:B583"/>
    <mergeCell ref="A572:B572"/>
    <mergeCell ref="A573:B573"/>
    <mergeCell ref="A574:B574"/>
    <mergeCell ref="A575:B575"/>
    <mergeCell ref="A576:B576"/>
    <mergeCell ref="A577:B577"/>
    <mergeCell ref="A566:B566"/>
    <mergeCell ref="A567:B567"/>
    <mergeCell ref="A568:B568"/>
    <mergeCell ref="A569:B569"/>
    <mergeCell ref="A570:B570"/>
    <mergeCell ref="A571:B571"/>
    <mergeCell ref="A560:B560"/>
    <mergeCell ref="A561:B561"/>
    <mergeCell ref="A562:B562"/>
    <mergeCell ref="A563:B563"/>
    <mergeCell ref="A564:B564"/>
    <mergeCell ref="A565:B565"/>
    <mergeCell ref="A554:B554"/>
    <mergeCell ref="A555:B555"/>
    <mergeCell ref="A556:B556"/>
    <mergeCell ref="A557:B557"/>
    <mergeCell ref="A558:B558"/>
    <mergeCell ref="A559:B559"/>
    <mergeCell ref="A548:B548"/>
    <mergeCell ref="A549:B549"/>
    <mergeCell ref="A550:B550"/>
    <mergeCell ref="A551:B551"/>
    <mergeCell ref="A552:B552"/>
    <mergeCell ref="A553:B553"/>
    <mergeCell ref="A542:B542"/>
    <mergeCell ref="A543:B543"/>
    <mergeCell ref="A544:B544"/>
    <mergeCell ref="A545:B545"/>
    <mergeCell ref="A546:B546"/>
    <mergeCell ref="A547:B547"/>
    <mergeCell ref="A536:B536"/>
    <mergeCell ref="A537:B537"/>
    <mergeCell ref="A538:B538"/>
    <mergeCell ref="A539:B539"/>
    <mergeCell ref="A540:B540"/>
    <mergeCell ref="A541:B541"/>
    <mergeCell ref="A530:B530"/>
    <mergeCell ref="A531:B531"/>
    <mergeCell ref="A532:B532"/>
    <mergeCell ref="A533:B533"/>
    <mergeCell ref="A534:B534"/>
    <mergeCell ref="A535:B535"/>
    <mergeCell ref="A524:B524"/>
    <mergeCell ref="A525:B525"/>
    <mergeCell ref="A526:B526"/>
    <mergeCell ref="A527:B527"/>
    <mergeCell ref="A528:B528"/>
    <mergeCell ref="A529:B529"/>
    <mergeCell ref="A518:B518"/>
    <mergeCell ref="A519:B519"/>
    <mergeCell ref="A520:B520"/>
    <mergeCell ref="A521:B521"/>
    <mergeCell ref="A522:B522"/>
    <mergeCell ref="A523:B523"/>
    <mergeCell ref="A512:B512"/>
    <mergeCell ref="A513:B513"/>
    <mergeCell ref="A514:B514"/>
    <mergeCell ref="A515:B515"/>
    <mergeCell ref="A516:B516"/>
    <mergeCell ref="A517:B517"/>
    <mergeCell ref="A506:B506"/>
    <mergeCell ref="A507:B507"/>
    <mergeCell ref="A508:B508"/>
    <mergeCell ref="A509:B509"/>
    <mergeCell ref="A510:B510"/>
    <mergeCell ref="A511:B511"/>
    <mergeCell ref="A500:B500"/>
    <mergeCell ref="A501:B501"/>
    <mergeCell ref="A502:B502"/>
    <mergeCell ref="A503:B503"/>
    <mergeCell ref="A504:B504"/>
    <mergeCell ref="A505:B505"/>
    <mergeCell ref="A494:B494"/>
    <mergeCell ref="A495:B495"/>
    <mergeCell ref="A496:B496"/>
    <mergeCell ref="A497:B497"/>
    <mergeCell ref="A498:B498"/>
    <mergeCell ref="A499:B499"/>
    <mergeCell ref="A488:B488"/>
    <mergeCell ref="A489:B489"/>
    <mergeCell ref="A490:B490"/>
    <mergeCell ref="A491:B491"/>
    <mergeCell ref="A492:B492"/>
    <mergeCell ref="A493:B493"/>
    <mergeCell ref="A482:B482"/>
    <mergeCell ref="A483:B483"/>
    <mergeCell ref="A484:B484"/>
    <mergeCell ref="A485:B485"/>
    <mergeCell ref="A486:B486"/>
    <mergeCell ref="A487:B487"/>
    <mergeCell ref="A476:B476"/>
    <mergeCell ref="A477:B477"/>
    <mergeCell ref="A478:B478"/>
    <mergeCell ref="A479:B479"/>
    <mergeCell ref="A480:B480"/>
    <mergeCell ref="A481:B481"/>
    <mergeCell ref="A470:B470"/>
    <mergeCell ref="A471:B471"/>
    <mergeCell ref="A472:B472"/>
    <mergeCell ref="A473:B473"/>
    <mergeCell ref="A474:B474"/>
    <mergeCell ref="A475:B475"/>
    <mergeCell ref="A464:B464"/>
    <mergeCell ref="A465:B465"/>
    <mergeCell ref="A466:B466"/>
    <mergeCell ref="A467:B467"/>
    <mergeCell ref="A468:B468"/>
    <mergeCell ref="A469:B469"/>
    <mergeCell ref="A458:B458"/>
    <mergeCell ref="A459:B459"/>
    <mergeCell ref="A460:B460"/>
    <mergeCell ref="A461:B461"/>
    <mergeCell ref="A462:B462"/>
    <mergeCell ref="A463:B463"/>
    <mergeCell ref="A452:B452"/>
    <mergeCell ref="A453:B453"/>
    <mergeCell ref="A454:B454"/>
    <mergeCell ref="A455:B455"/>
    <mergeCell ref="A456:B456"/>
    <mergeCell ref="A457:B457"/>
    <mergeCell ref="A446:B446"/>
    <mergeCell ref="A447:B447"/>
    <mergeCell ref="A448:B448"/>
    <mergeCell ref="A449:B449"/>
    <mergeCell ref="A450:B450"/>
    <mergeCell ref="A451:B451"/>
    <mergeCell ref="A440:B440"/>
    <mergeCell ref="A441:B441"/>
    <mergeCell ref="A442:B442"/>
    <mergeCell ref="A443:B443"/>
    <mergeCell ref="A444:B444"/>
    <mergeCell ref="A445:B445"/>
    <mergeCell ref="A434:B434"/>
    <mergeCell ref="A435:B435"/>
    <mergeCell ref="A436:B436"/>
    <mergeCell ref="A437:B437"/>
    <mergeCell ref="A438:B438"/>
    <mergeCell ref="A439:B439"/>
    <mergeCell ref="A428:B428"/>
    <mergeCell ref="A429:B429"/>
    <mergeCell ref="A430:B430"/>
    <mergeCell ref="A431:B431"/>
    <mergeCell ref="A432:B432"/>
    <mergeCell ref="A433:B433"/>
    <mergeCell ref="A422:B422"/>
    <mergeCell ref="A423:B423"/>
    <mergeCell ref="A424:B424"/>
    <mergeCell ref="A425:B425"/>
    <mergeCell ref="A426:B426"/>
    <mergeCell ref="A427:B427"/>
    <mergeCell ref="A416:B416"/>
    <mergeCell ref="A417:B417"/>
    <mergeCell ref="A418:B418"/>
    <mergeCell ref="A419:B419"/>
    <mergeCell ref="A420:B420"/>
    <mergeCell ref="A421:B421"/>
    <mergeCell ref="A410:B410"/>
    <mergeCell ref="A411:B411"/>
    <mergeCell ref="A412:B412"/>
    <mergeCell ref="A413:B413"/>
    <mergeCell ref="A414:B414"/>
    <mergeCell ref="A415:B415"/>
    <mergeCell ref="A404:B404"/>
    <mergeCell ref="A405:B405"/>
    <mergeCell ref="A406:B406"/>
    <mergeCell ref="A407:B407"/>
    <mergeCell ref="A408:B408"/>
    <mergeCell ref="A409:B409"/>
    <mergeCell ref="A398:B398"/>
    <mergeCell ref="A399:B399"/>
    <mergeCell ref="A400:B400"/>
    <mergeCell ref="A401:B401"/>
    <mergeCell ref="A402:B402"/>
    <mergeCell ref="A403:B403"/>
    <mergeCell ref="A392:B392"/>
    <mergeCell ref="A393:B393"/>
    <mergeCell ref="A394:B394"/>
    <mergeCell ref="A395:B395"/>
    <mergeCell ref="A396:B396"/>
    <mergeCell ref="A397:B397"/>
    <mergeCell ref="A386:B386"/>
    <mergeCell ref="A387:B387"/>
    <mergeCell ref="A388:B388"/>
    <mergeCell ref="A389:B389"/>
    <mergeCell ref="A390:B390"/>
    <mergeCell ref="A391:B391"/>
    <mergeCell ref="A380:B380"/>
    <mergeCell ref="A381:B381"/>
    <mergeCell ref="A382:B382"/>
    <mergeCell ref="A383:B383"/>
    <mergeCell ref="A384:B384"/>
    <mergeCell ref="A385:B385"/>
    <mergeCell ref="A374:B374"/>
    <mergeCell ref="A375:B375"/>
    <mergeCell ref="A376:B376"/>
    <mergeCell ref="A377:B377"/>
    <mergeCell ref="A378:B378"/>
    <mergeCell ref="A379:B379"/>
    <mergeCell ref="A368:B368"/>
    <mergeCell ref="A369:B369"/>
    <mergeCell ref="A370:B370"/>
    <mergeCell ref="A371:B371"/>
    <mergeCell ref="A372:B372"/>
    <mergeCell ref="A373:B373"/>
    <mergeCell ref="A362:B362"/>
    <mergeCell ref="A363:B363"/>
    <mergeCell ref="A364:B364"/>
    <mergeCell ref="A365:B365"/>
    <mergeCell ref="A366:B366"/>
    <mergeCell ref="A367:B367"/>
    <mergeCell ref="A356:B356"/>
    <mergeCell ref="A357:B357"/>
    <mergeCell ref="A358:B358"/>
    <mergeCell ref="A359:B359"/>
    <mergeCell ref="A360:B360"/>
    <mergeCell ref="A361:B361"/>
    <mergeCell ref="A350:B350"/>
    <mergeCell ref="A351:B351"/>
    <mergeCell ref="A352:B352"/>
    <mergeCell ref="A353:B353"/>
    <mergeCell ref="A354:B354"/>
    <mergeCell ref="A355:B355"/>
    <mergeCell ref="A344:B344"/>
    <mergeCell ref="A345:B345"/>
    <mergeCell ref="A346:B346"/>
    <mergeCell ref="A347:B347"/>
    <mergeCell ref="A348:B348"/>
    <mergeCell ref="A349:B349"/>
    <mergeCell ref="A338:B338"/>
    <mergeCell ref="A339:B339"/>
    <mergeCell ref="A340:B340"/>
    <mergeCell ref="A341:B341"/>
    <mergeCell ref="A342:B342"/>
    <mergeCell ref="A343:B343"/>
    <mergeCell ref="A332:B332"/>
    <mergeCell ref="A333:B333"/>
    <mergeCell ref="A334:B334"/>
    <mergeCell ref="A335:B335"/>
    <mergeCell ref="A336:B336"/>
    <mergeCell ref="A337:B337"/>
    <mergeCell ref="A326:B326"/>
    <mergeCell ref="A327:B327"/>
    <mergeCell ref="A328:B328"/>
    <mergeCell ref="A329:B329"/>
    <mergeCell ref="A330:B330"/>
    <mergeCell ref="A331:B331"/>
    <mergeCell ref="A320:B320"/>
    <mergeCell ref="A321:B321"/>
    <mergeCell ref="A322:B322"/>
    <mergeCell ref="A323:B323"/>
    <mergeCell ref="A324:B324"/>
    <mergeCell ref="A325:B325"/>
    <mergeCell ref="A314:B314"/>
    <mergeCell ref="A315:B315"/>
    <mergeCell ref="A316:B316"/>
    <mergeCell ref="A317:B317"/>
    <mergeCell ref="A318:B318"/>
    <mergeCell ref="A319:B319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296:B296"/>
    <mergeCell ref="A297:B297"/>
    <mergeCell ref="A298:B298"/>
    <mergeCell ref="A299:B299"/>
    <mergeCell ref="A300:B300"/>
    <mergeCell ref="A301:B301"/>
    <mergeCell ref="A290:B290"/>
    <mergeCell ref="A291:B291"/>
    <mergeCell ref="A292:B292"/>
    <mergeCell ref="A293:B293"/>
    <mergeCell ref="A294:B294"/>
    <mergeCell ref="A295:B295"/>
    <mergeCell ref="A284:B284"/>
    <mergeCell ref="A285:B285"/>
    <mergeCell ref="A286:B286"/>
    <mergeCell ref="A287:B287"/>
    <mergeCell ref="A288:B288"/>
    <mergeCell ref="A289:B289"/>
    <mergeCell ref="A278:B278"/>
    <mergeCell ref="A279:B279"/>
    <mergeCell ref="A280:B280"/>
    <mergeCell ref="A281:B281"/>
    <mergeCell ref="A282:B282"/>
    <mergeCell ref="A283:B283"/>
    <mergeCell ref="A272:B272"/>
    <mergeCell ref="A273:B273"/>
    <mergeCell ref="A274:B274"/>
    <mergeCell ref="A275:B275"/>
    <mergeCell ref="A276:B276"/>
    <mergeCell ref="A277:B277"/>
    <mergeCell ref="A266:B266"/>
    <mergeCell ref="A267:B267"/>
    <mergeCell ref="A268:B268"/>
    <mergeCell ref="A269:B269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6:H6"/>
    <mergeCell ref="A7:B9"/>
    <mergeCell ref="C7:C9"/>
    <mergeCell ref="D7:D9"/>
    <mergeCell ref="E7:E9"/>
    <mergeCell ref="F7:F9"/>
    <mergeCell ref="G7:L7"/>
    <mergeCell ref="G8:H8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I8:J8"/>
    <mergeCell ref="K8:L8"/>
    <mergeCell ref="A10:B10"/>
    <mergeCell ref="A11:B11"/>
    <mergeCell ref="A12:B12"/>
    <mergeCell ref="A13:B13"/>
  </mergeCells>
  <pageMargins left="0.78740157480314965" right="0.39370078740157483" top="0.78740157480314965" bottom="0.78740157480314965" header="0.31496062992125984" footer="0.31496062992125984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4"/>
  <sheetViews>
    <sheetView workbookViewId="0">
      <selection activeCell="M21" sqref="M21"/>
    </sheetView>
  </sheetViews>
  <sheetFormatPr defaultRowHeight="15" x14ac:dyDescent="0.25"/>
  <cols>
    <col min="1" max="1" width="20" style="41" customWidth="1"/>
    <col min="2" max="2" width="27.7109375" style="41" customWidth="1"/>
    <col min="3" max="3" width="16.42578125" style="41" customWidth="1"/>
    <col min="4" max="4" width="9.42578125" style="41" customWidth="1"/>
    <col min="5" max="6" width="15" style="41" customWidth="1"/>
    <col min="7" max="8" width="8.42578125" style="41" customWidth="1"/>
    <col min="9" max="16384" width="9.140625" style="41"/>
  </cols>
  <sheetData>
    <row r="1" spans="1:8" x14ac:dyDescent="0.25">
      <c r="A1" s="286" t="s">
        <v>67</v>
      </c>
      <c r="B1" s="286"/>
      <c r="C1" s="286"/>
      <c r="D1" s="286"/>
      <c r="E1" s="286"/>
      <c r="F1" s="286"/>
      <c r="G1" s="286"/>
      <c r="H1" s="286"/>
    </row>
    <row r="2" spans="1:8" x14ac:dyDescent="0.25">
      <c r="A2" s="286" t="s">
        <v>0</v>
      </c>
      <c r="B2" s="286"/>
      <c r="C2" s="286"/>
      <c r="D2" s="286"/>
      <c r="E2" s="286"/>
      <c r="F2" s="286"/>
      <c r="G2" s="286"/>
      <c r="H2" s="286"/>
    </row>
    <row r="3" spans="1:8" x14ac:dyDescent="0.25">
      <c r="A3" s="287" t="s">
        <v>952</v>
      </c>
      <c r="B3" s="287"/>
      <c r="C3" s="287"/>
      <c r="D3" s="287"/>
      <c r="E3" s="287"/>
      <c r="F3" s="287"/>
      <c r="G3" s="287"/>
      <c r="H3" s="287"/>
    </row>
    <row r="4" spans="1:8" ht="19.5" customHeight="1" x14ac:dyDescent="0.25">
      <c r="A4" s="52"/>
      <c r="B4" s="71"/>
      <c r="C4" s="35"/>
      <c r="D4" s="35"/>
      <c r="E4" s="36"/>
    </row>
    <row r="5" spans="1:8" ht="69" customHeight="1" x14ac:dyDescent="0.25">
      <c r="A5" s="276" t="s">
        <v>1073</v>
      </c>
      <c r="B5" s="276"/>
      <c r="C5" s="276"/>
      <c r="D5" s="276"/>
      <c r="E5" s="276"/>
      <c r="F5" s="276"/>
      <c r="G5" s="276"/>
      <c r="H5" s="276"/>
    </row>
    <row r="6" spans="1:8" ht="12" customHeight="1" thickBot="1" x14ac:dyDescent="0.3">
      <c r="A6" s="194"/>
      <c r="B6" s="194"/>
      <c r="C6" s="194"/>
      <c r="D6" s="194"/>
      <c r="E6" s="194"/>
      <c r="F6" s="194"/>
      <c r="G6" s="194"/>
      <c r="H6" s="92"/>
    </row>
    <row r="7" spans="1:8" ht="15" customHeight="1" thickBot="1" x14ac:dyDescent="0.3">
      <c r="A7" s="195" t="s">
        <v>482</v>
      </c>
      <c r="B7" s="195"/>
      <c r="C7" s="195" t="s">
        <v>479</v>
      </c>
      <c r="D7" s="195" t="s">
        <v>478</v>
      </c>
      <c r="E7" s="198" t="s">
        <v>477</v>
      </c>
      <c r="F7" s="199"/>
      <c r="G7" s="199"/>
      <c r="H7" s="200"/>
    </row>
    <row r="8" spans="1:8" ht="51" customHeight="1" thickBot="1" x14ac:dyDescent="0.3">
      <c r="A8" s="195"/>
      <c r="B8" s="195"/>
      <c r="C8" s="195"/>
      <c r="D8" s="195"/>
      <c r="E8" s="167" t="s">
        <v>1121</v>
      </c>
      <c r="F8" s="167" t="s">
        <v>703</v>
      </c>
      <c r="G8" s="198" t="s">
        <v>1122</v>
      </c>
      <c r="H8" s="200"/>
    </row>
    <row r="9" spans="1:8" ht="15.95" customHeight="1" thickBot="1" x14ac:dyDescent="0.3">
      <c r="A9" s="278">
        <v>1</v>
      </c>
      <c r="B9" s="278"/>
      <c r="C9" s="171">
        <v>2</v>
      </c>
      <c r="D9" s="171">
        <v>3</v>
      </c>
      <c r="E9" s="171">
        <v>4</v>
      </c>
      <c r="F9" s="171">
        <v>5</v>
      </c>
      <c r="G9" s="279">
        <v>6</v>
      </c>
      <c r="H9" s="280"/>
    </row>
    <row r="10" spans="1:8" ht="15" customHeight="1" x14ac:dyDescent="0.25">
      <c r="A10" s="207" t="s">
        <v>711</v>
      </c>
      <c r="B10" s="208"/>
      <c r="C10" s="88" t="s">
        <v>148</v>
      </c>
      <c r="D10" s="88"/>
      <c r="E10" s="170">
        <v>771521480</v>
      </c>
      <c r="F10" s="170">
        <v>761292250</v>
      </c>
      <c r="G10" s="209">
        <v>760806160</v>
      </c>
      <c r="H10" s="281"/>
    </row>
    <row r="11" spans="1:8" ht="15" customHeight="1" x14ac:dyDescent="0.25">
      <c r="A11" s="205" t="s">
        <v>915</v>
      </c>
      <c r="B11" s="206"/>
      <c r="C11" s="93" t="s">
        <v>147</v>
      </c>
      <c r="D11" s="93"/>
      <c r="E11" s="165">
        <v>24545000</v>
      </c>
      <c r="F11" s="165">
        <v>26466000</v>
      </c>
      <c r="G11" s="203">
        <v>26466000</v>
      </c>
      <c r="H11" s="277"/>
    </row>
    <row r="12" spans="1:8" ht="23.25" customHeight="1" x14ac:dyDescent="0.25">
      <c r="A12" s="205" t="s">
        <v>146</v>
      </c>
      <c r="B12" s="206"/>
      <c r="C12" s="93" t="s">
        <v>145</v>
      </c>
      <c r="D12" s="94"/>
      <c r="E12" s="165">
        <v>24545000</v>
      </c>
      <c r="F12" s="165">
        <v>26466000</v>
      </c>
      <c r="G12" s="203">
        <v>26466000</v>
      </c>
      <c r="H12" s="277"/>
    </row>
    <row r="13" spans="1:8" ht="23.25" customHeight="1" x14ac:dyDescent="0.25">
      <c r="A13" s="205" t="s">
        <v>144</v>
      </c>
      <c r="B13" s="206"/>
      <c r="C13" s="93" t="s">
        <v>143</v>
      </c>
      <c r="D13" s="94"/>
      <c r="E13" s="165">
        <v>24545000</v>
      </c>
      <c r="F13" s="165">
        <v>26466000</v>
      </c>
      <c r="G13" s="203">
        <v>26466000</v>
      </c>
      <c r="H13" s="277"/>
    </row>
    <row r="14" spans="1:8" ht="23.25" customHeight="1" x14ac:dyDescent="0.25">
      <c r="A14" s="205" t="s">
        <v>80</v>
      </c>
      <c r="B14" s="206"/>
      <c r="C14" s="93" t="s">
        <v>143</v>
      </c>
      <c r="D14" s="93" t="s">
        <v>61</v>
      </c>
      <c r="E14" s="165">
        <v>24545000</v>
      </c>
      <c r="F14" s="165">
        <v>26466000</v>
      </c>
      <c r="G14" s="203">
        <v>26466000</v>
      </c>
      <c r="H14" s="277"/>
    </row>
    <row r="15" spans="1:8" ht="15" customHeight="1" x14ac:dyDescent="0.25">
      <c r="A15" s="205" t="s">
        <v>107</v>
      </c>
      <c r="B15" s="206"/>
      <c r="C15" s="93" t="s">
        <v>143</v>
      </c>
      <c r="D15" s="93" t="s">
        <v>64</v>
      </c>
      <c r="E15" s="165">
        <v>24545000</v>
      </c>
      <c r="F15" s="165">
        <v>26466000</v>
      </c>
      <c r="G15" s="203">
        <v>26466000</v>
      </c>
      <c r="H15" s="277"/>
    </row>
    <row r="16" spans="1:8" ht="15" customHeight="1" x14ac:dyDescent="0.25">
      <c r="A16" s="205" t="s">
        <v>916</v>
      </c>
      <c r="B16" s="206"/>
      <c r="C16" s="93" t="s">
        <v>142</v>
      </c>
      <c r="D16" s="93"/>
      <c r="E16" s="165">
        <v>84494870</v>
      </c>
      <c r="F16" s="165">
        <v>83449360</v>
      </c>
      <c r="G16" s="203">
        <v>83449580</v>
      </c>
      <c r="H16" s="277"/>
    </row>
    <row r="17" spans="1:8" ht="34.5" customHeight="1" x14ac:dyDescent="0.25">
      <c r="A17" s="205" t="s">
        <v>141</v>
      </c>
      <c r="B17" s="206"/>
      <c r="C17" s="93" t="s">
        <v>140</v>
      </c>
      <c r="D17" s="94"/>
      <c r="E17" s="165">
        <v>84494870</v>
      </c>
      <c r="F17" s="165">
        <v>83449360</v>
      </c>
      <c r="G17" s="203">
        <v>83449580</v>
      </c>
      <c r="H17" s="277"/>
    </row>
    <row r="18" spans="1:8" ht="23.25" customHeight="1" x14ac:dyDescent="0.25">
      <c r="A18" s="205" t="s">
        <v>139</v>
      </c>
      <c r="B18" s="206"/>
      <c r="C18" s="93" t="s">
        <v>138</v>
      </c>
      <c r="D18" s="94"/>
      <c r="E18" s="165">
        <v>82860000</v>
      </c>
      <c r="F18" s="165">
        <v>81793000</v>
      </c>
      <c r="G18" s="203">
        <v>81793000</v>
      </c>
      <c r="H18" s="277"/>
    </row>
    <row r="19" spans="1:8" ht="23.25" customHeight="1" x14ac:dyDescent="0.25">
      <c r="A19" s="205" t="s">
        <v>80</v>
      </c>
      <c r="B19" s="206"/>
      <c r="C19" s="93" t="s">
        <v>138</v>
      </c>
      <c r="D19" s="93" t="s">
        <v>61</v>
      </c>
      <c r="E19" s="165">
        <v>82860000</v>
      </c>
      <c r="F19" s="165">
        <v>81793000</v>
      </c>
      <c r="G19" s="203">
        <v>81793000</v>
      </c>
      <c r="H19" s="277"/>
    </row>
    <row r="20" spans="1:8" ht="15" customHeight="1" x14ac:dyDescent="0.25">
      <c r="A20" s="205" t="s">
        <v>79</v>
      </c>
      <c r="B20" s="206"/>
      <c r="C20" s="93" t="s">
        <v>138</v>
      </c>
      <c r="D20" s="93" t="s">
        <v>75</v>
      </c>
      <c r="E20" s="165">
        <v>82860000</v>
      </c>
      <c r="F20" s="165">
        <v>81793000</v>
      </c>
      <c r="G20" s="203">
        <v>81793000</v>
      </c>
      <c r="H20" s="277"/>
    </row>
    <row r="21" spans="1:8" ht="34.5" customHeight="1" x14ac:dyDescent="0.25">
      <c r="A21" s="205" t="s">
        <v>917</v>
      </c>
      <c r="B21" s="206"/>
      <c r="C21" s="93" t="s">
        <v>137</v>
      </c>
      <c r="D21" s="94"/>
      <c r="E21" s="165">
        <v>1634870</v>
      </c>
      <c r="F21" s="165">
        <v>1656360</v>
      </c>
      <c r="G21" s="203">
        <v>1656580</v>
      </c>
      <c r="H21" s="277"/>
    </row>
    <row r="22" spans="1:8" ht="23.25" customHeight="1" x14ac:dyDescent="0.25">
      <c r="A22" s="205" t="s">
        <v>80</v>
      </c>
      <c r="B22" s="206"/>
      <c r="C22" s="93" t="s">
        <v>137</v>
      </c>
      <c r="D22" s="93" t="s">
        <v>61</v>
      </c>
      <c r="E22" s="165">
        <v>1634870</v>
      </c>
      <c r="F22" s="165">
        <v>1656360</v>
      </c>
      <c r="G22" s="203">
        <v>1656580</v>
      </c>
      <c r="H22" s="277"/>
    </row>
    <row r="23" spans="1:8" ht="15" customHeight="1" x14ac:dyDescent="0.25">
      <c r="A23" s="205" t="s">
        <v>79</v>
      </c>
      <c r="B23" s="206"/>
      <c r="C23" s="93" t="s">
        <v>137</v>
      </c>
      <c r="D23" s="93" t="s">
        <v>75</v>
      </c>
      <c r="E23" s="165">
        <v>1634870</v>
      </c>
      <c r="F23" s="165">
        <v>1656360</v>
      </c>
      <c r="G23" s="203">
        <v>1656580</v>
      </c>
      <c r="H23" s="277"/>
    </row>
    <row r="24" spans="1:8" ht="34.5" customHeight="1" x14ac:dyDescent="0.25">
      <c r="A24" s="205" t="s">
        <v>764</v>
      </c>
      <c r="B24" s="206"/>
      <c r="C24" s="93" t="s">
        <v>136</v>
      </c>
      <c r="D24" s="93"/>
      <c r="E24" s="165">
        <v>413393020</v>
      </c>
      <c r="F24" s="165">
        <v>410516890</v>
      </c>
      <c r="G24" s="203">
        <v>409533810</v>
      </c>
      <c r="H24" s="277"/>
    </row>
    <row r="25" spans="1:8" ht="34.5" customHeight="1" x14ac:dyDescent="0.25">
      <c r="A25" s="205" t="s">
        <v>135</v>
      </c>
      <c r="B25" s="206"/>
      <c r="C25" s="93" t="s">
        <v>134</v>
      </c>
      <c r="D25" s="94"/>
      <c r="E25" s="165">
        <v>114064020</v>
      </c>
      <c r="F25" s="165">
        <v>120987790</v>
      </c>
      <c r="G25" s="203">
        <v>120004710</v>
      </c>
      <c r="H25" s="277"/>
    </row>
    <row r="26" spans="1:8" ht="15" customHeight="1" x14ac:dyDescent="0.25">
      <c r="A26" s="205" t="s">
        <v>122</v>
      </c>
      <c r="B26" s="206"/>
      <c r="C26" s="93" t="s">
        <v>133</v>
      </c>
      <c r="D26" s="94"/>
      <c r="E26" s="165">
        <v>8000000</v>
      </c>
      <c r="F26" s="165">
        <v>8000000</v>
      </c>
      <c r="G26" s="203">
        <v>8000000</v>
      </c>
      <c r="H26" s="277"/>
    </row>
    <row r="27" spans="1:8" ht="15" customHeight="1" x14ac:dyDescent="0.25">
      <c r="A27" s="205" t="s">
        <v>86</v>
      </c>
      <c r="B27" s="206"/>
      <c r="C27" s="93" t="s">
        <v>133</v>
      </c>
      <c r="D27" s="93" t="s">
        <v>85</v>
      </c>
      <c r="E27" s="165">
        <v>672400</v>
      </c>
      <c r="F27" s="165">
        <v>672400</v>
      </c>
      <c r="G27" s="203">
        <v>672400</v>
      </c>
      <c r="H27" s="277"/>
    </row>
    <row r="28" spans="1:8" ht="15" customHeight="1" x14ac:dyDescent="0.25">
      <c r="A28" s="205" t="s">
        <v>126</v>
      </c>
      <c r="B28" s="206"/>
      <c r="C28" s="93" t="s">
        <v>133</v>
      </c>
      <c r="D28" s="93" t="s">
        <v>125</v>
      </c>
      <c r="E28" s="165">
        <v>672400</v>
      </c>
      <c r="F28" s="165">
        <v>672400</v>
      </c>
      <c r="G28" s="203">
        <v>672400</v>
      </c>
      <c r="H28" s="277"/>
    </row>
    <row r="29" spans="1:8" ht="23.25" customHeight="1" x14ac:dyDescent="0.25">
      <c r="A29" s="205" t="s">
        <v>80</v>
      </c>
      <c r="B29" s="206"/>
      <c r="C29" s="93" t="s">
        <v>133</v>
      </c>
      <c r="D29" s="93" t="s">
        <v>61</v>
      </c>
      <c r="E29" s="165">
        <v>7327600</v>
      </c>
      <c r="F29" s="165">
        <v>7327600</v>
      </c>
      <c r="G29" s="203">
        <v>7327600</v>
      </c>
      <c r="H29" s="277"/>
    </row>
    <row r="30" spans="1:8" ht="15" customHeight="1" x14ac:dyDescent="0.25">
      <c r="A30" s="205" t="s">
        <v>107</v>
      </c>
      <c r="B30" s="206"/>
      <c r="C30" s="93" t="s">
        <v>133</v>
      </c>
      <c r="D30" s="93" t="s">
        <v>64</v>
      </c>
      <c r="E30" s="165">
        <v>4927600</v>
      </c>
      <c r="F30" s="165">
        <v>4927600</v>
      </c>
      <c r="G30" s="203">
        <v>4927600</v>
      </c>
      <c r="H30" s="277"/>
    </row>
    <row r="31" spans="1:8" ht="15" customHeight="1" x14ac:dyDescent="0.25">
      <c r="A31" s="205" t="s">
        <v>79</v>
      </c>
      <c r="B31" s="206"/>
      <c r="C31" s="93" t="s">
        <v>133</v>
      </c>
      <c r="D31" s="93" t="s">
        <v>75</v>
      </c>
      <c r="E31" s="165">
        <v>2400000</v>
      </c>
      <c r="F31" s="165">
        <v>2400000</v>
      </c>
      <c r="G31" s="203">
        <v>2400000</v>
      </c>
      <c r="H31" s="277"/>
    </row>
    <row r="32" spans="1:8" ht="34.5" customHeight="1" x14ac:dyDescent="0.25">
      <c r="A32" s="205" t="s">
        <v>132</v>
      </c>
      <c r="B32" s="206"/>
      <c r="C32" s="93" t="s">
        <v>131</v>
      </c>
      <c r="D32" s="94"/>
      <c r="E32" s="165">
        <v>101635000</v>
      </c>
      <c r="F32" s="165">
        <v>108301000</v>
      </c>
      <c r="G32" s="203">
        <v>108301000</v>
      </c>
      <c r="H32" s="277"/>
    </row>
    <row r="33" spans="1:8" ht="23.25" customHeight="1" x14ac:dyDescent="0.25">
      <c r="A33" s="205" t="s">
        <v>80</v>
      </c>
      <c r="B33" s="206"/>
      <c r="C33" s="93" t="s">
        <v>131</v>
      </c>
      <c r="D33" s="93" t="s">
        <v>61</v>
      </c>
      <c r="E33" s="165">
        <v>101635000</v>
      </c>
      <c r="F33" s="165">
        <v>108301000</v>
      </c>
      <c r="G33" s="203">
        <v>108301000</v>
      </c>
      <c r="H33" s="277"/>
    </row>
    <row r="34" spans="1:8" ht="15" customHeight="1" x14ac:dyDescent="0.25">
      <c r="A34" s="205" t="s">
        <v>107</v>
      </c>
      <c r="B34" s="206"/>
      <c r="C34" s="93" t="s">
        <v>131</v>
      </c>
      <c r="D34" s="93" t="s">
        <v>64</v>
      </c>
      <c r="E34" s="165">
        <v>101635000</v>
      </c>
      <c r="F34" s="165">
        <v>108301000</v>
      </c>
      <c r="G34" s="203">
        <v>108301000</v>
      </c>
      <c r="H34" s="277"/>
    </row>
    <row r="35" spans="1:8" ht="45.75" customHeight="1" x14ac:dyDescent="0.25">
      <c r="A35" s="205" t="s">
        <v>130</v>
      </c>
      <c r="B35" s="206"/>
      <c r="C35" s="93" t="s">
        <v>129</v>
      </c>
      <c r="D35" s="94"/>
      <c r="E35" s="165">
        <v>4429020</v>
      </c>
      <c r="F35" s="165">
        <v>4686790</v>
      </c>
      <c r="G35" s="203">
        <v>2160500</v>
      </c>
      <c r="H35" s="277"/>
    </row>
    <row r="36" spans="1:8" ht="23.25" customHeight="1" x14ac:dyDescent="0.25">
      <c r="A36" s="205" t="s">
        <v>80</v>
      </c>
      <c r="B36" s="206"/>
      <c r="C36" s="93" t="s">
        <v>129</v>
      </c>
      <c r="D36" s="93" t="s">
        <v>61</v>
      </c>
      <c r="E36" s="165">
        <v>4429020</v>
      </c>
      <c r="F36" s="165">
        <v>4686790</v>
      </c>
      <c r="G36" s="203">
        <v>2160500</v>
      </c>
      <c r="H36" s="277"/>
    </row>
    <row r="37" spans="1:8" ht="15" customHeight="1" x14ac:dyDescent="0.25">
      <c r="A37" s="205" t="s">
        <v>107</v>
      </c>
      <c r="B37" s="206"/>
      <c r="C37" s="93" t="s">
        <v>129</v>
      </c>
      <c r="D37" s="93" t="s">
        <v>64</v>
      </c>
      <c r="E37" s="165">
        <v>4429020</v>
      </c>
      <c r="F37" s="165">
        <v>4686790</v>
      </c>
      <c r="G37" s="203">
        <v>2160500</v>
      </c>
      <c r="H37" s="277"/>
    </row>
    <row r="38" spans="1:8" ht="23.25" customHeight="1" x14ac:dyDescent="0.25">
      <c r="A38" s="205" t="s">
        <v>1113</v>
      </c>
      <c r="B38" s="206"/>
      <c r="C38" s="93" t="s">
        <v>1114</v>
      </c>
      <c r="D38" s="94"/>
      <c r="E38" s="165">
        <v>0</v>
      </c>
      <c r="F38" s="165">
        <v>0</v>
      </c>
      <c r="G38" s="203">
        <v>1543210</v>
      </c>
      <c r="H38" s="277"/>
    </row>
    <row r="39" spans="1:8" ht="23.25" customHeight="1" x14ac:dyDescent="0.25">
      <c r="A39" s="205" t="s">
        <v>80</v>
      </c>
      <c r="B39" s="206"/>
      <c r="C39" s="93" t="s">
        <v>1114</v>
      </c>
      <c r="D39" s="93" t="s">
        <v>61</v>
      </c>
      <c r="E39" s="165">
        <v>0</v>
      </c>
      <c r="F39" s="165">
        <v>0</v>
      </c>
      <c r="G39" s="203">
        <v>1543210</v>
      </c>
      <c r="H39" s="277"/>
    </row>
    <row r="40" spans="1:8" ht="15" customHeight="1" x14ac:dyDescent="0.25">
      <c r="A40" s="205" t="s">
        <v>107</v>
      </c>
      <c r="B40" s="206"/>
      <c r="C40" s="93" t="s">
        <v>1114</v>
      </c>
      <c r="D40" s="93" t="s">
        <v>64</v>
      </c>
      <c r="E40" s="165">
        <v>0</v>
      </c>
      <c r="F40" s="165">
        <v>0</v>
      </c>
      <c r="G40" s="203">
        <v>1543210</v>
      </c>
      <c r="H40" s="277"/>
    </row>
    <row r="41" spans="1:8" ht="23.25" customHeight="1" x14ac:dyDescent="0.25">
      <c r="A41" s="205" t="s">
        <v>128</v>
      </c>
      <c r="B41" s="206"/>
      <c r="C41" s="93" t="s">
        <v>918</v>
      </c>
      <c r="D41" s="94"/>
      <c r="E41" s="165">
        <v>290000</v>
      </c>
      <c r="F41" s="165">
        <v>290000</v>
      </c>
      <c r="G41" s="203">
        <v>290000</v>
      </c>
      <c r="H41" s="277"/>
    </row>
    <row r="42" spans="1:8" ht="15" customHeight="1" x14ac:dyDescent="0.25">
      <c r="A42" s="205" t="s">
        <v>127</v>
      </c>
      <c r="B42" s="206"/>
      <c r="C42" s="93" t="s">
        <v>919</v>
      </c>
      <c r="D42" s="94"/>
      <c r="E42" s="165">
        <v>290000</v>
      </c>
      <c r="F42" s="165">
        <v>290000</v>
      </c>
      <c r="G42" s="203">
        <v>290000</v>
      </c>
      <c r="H42" s="277"/>
    </row>
    <row r="43" spans="1:8" ht="15" customHeight="1" x14ac:dyDescent="0.25">
      <c r="A43" s="205" t="s">
        <v>86</v>
      </c>
      <c r="B43" s="206"/>
      <c r="C43" s="93" t="s">
        <v>919</v>
      </c>
      <c r="D43" s="93" t="s">
        <v>85</v>
      </c>
      <c r="E43" s="165">
        <v>290000</v>
      </c>
      <c r="F43" s="165">
        <v>290000</v>
      </c>
      <c r="G43" s="203">
        <v>290000</v>
      </c>
      <c r="H43" s="277"/>
    </row>
    <row r="44" spans="1:8" ht="15" customHeight="1" x14ac:dyDescent="0.25">
      <c r="A44" s="205" t="s">
        <v>126</v>
      </c>
      <c r="B44" s="206"/>
      <c r="C44" s="93" t="s">
        <v>919</v>
      </c>
      <c r="D44" s="93" t="s">
        <v>125</v>
      </c>
      <c r="E44" s="165">
        <v>290000</v>
      </c>
      <c r="F44" s="165">
        <v>290000</v>
      </c>
      <c r="G44" s="203">
        <v>290000</v>
      </c>
      <c r="H44" s="277"/>
    </row>
    <row r="45" spans="1:8" ht="23.25" customHeight="1" x14ac:dyDescent="0.25">
      <c r="A45" s="205" t="s">
        <v>124</v>
      </c>
      <c r="B45" s="206"/>
      <c r="C45" s="93" t="s">
        <v>920</v>
      </c>
      <c r="D45" s="94"/>
      <c r="E45" s="165">
        <v>241824000</v>
      </c>
      <c r="F45" s="165">
        <v>258822000</v>
      </c>
      <c r="G45" s="203">
        <v>258822000</v>
      </c>
      <c r="H45" s="277"/>
    </row>
    <row r="46" spans="1:8" ht="34.5" customHeight="1" x14ac:dyDescent="0.25">
      <c r="A46" s="205" t="s">
        <v>123</v>
      </c>
      <c r="B46" s="206"/>
      <c r="C46" s="93" t="s">
        <v>921</v>
      </c>
      <c r="D46" s="94"/>
      <c r="E46" s="165">
        <v>241824000</v>
      </c>
      <c r="F46" s="165">
        <v>258822000</v>
      </c>
      <c r="G46" s="203">
        <v>258822000</v>
      </c>
      <c r="H46" s="277"/>
    </row>
    <row r="47" spans="1:8" ht="23.25" customHeight="1" x14ac:dyDescent="0.25">
      <c r="A47" s="205" t="s">
        <v>80</v>
      </c>
      <c r="B47" s="206"/>
      <c r="C47" s="93" t="s">
        <v>921</v>
      </c>
      <c r="D47" s="93" t="s">
        <v>61</v>
      </c>
      <c r="E47" s="165">
        <v>241824000</v>
      </c>
      <c r="F47" s="165">
        <v>258822000</v>
      </c>
      <c r="G47" s="203">
        <v>258822000</v>
      </c>
      <c r="H47" s="277"/>
    </row>
    <row r="48" spans="1:8" ht="15" customHeight="1" x14ac:dyDescent="0.25">
      <c r="A48" s="205" t="s">
        <v>107</v>
      </c>
      <c r="B48" s="206"/>
      <c r="C48" s="93" t="s">
        <v>921</v>
      </c>
      <c r="D48" s="93" t="s">
        <v>64</v>
      </c>
      <c r="E48" s="165">
        <v>90474000</v>
      </c>
      <c r="F48" s="165">
        <v>96834000</v>
      </c>
      <c r="G48" s="203">
        <v>96834000</v>
      </c>
      <c r="H48" s="277"/>
    </row>
    <row r="49" spans="1:8" ht="15" customHeight="1" x14ac:dyDescent="0.25">
      <c r="A49" s="205" t="s">
        <v>79</v>
      </c>
      <c r="B49" s="206"/>
      <c r="C49" s="93" t="s">
        <v>921</v>
      </c>
      <c r="D49" s="93" t="s">
        <v>75</v>
      </c>
      <c r="E49" s="165">
        <v>151350000</v>
      </c>
      <c r="F49" s="165">
        <v>161988000</v>
      </c>
      <c r="G49" s="203">
        <v>161988000</v>
      </c>
      <c r="H49" s="277"/>
    </row>
    <row r="50" spans="1:8" ht="57" customHeight="1" x14ac:dyDescent="0.25">
      <c r="A50" s="205" t="s">
        <v>987</v>
      </c>
      <c r="B50" s="206"/>
      <c r="C50" s="93" t="s">
        <v>988</v>
      </c>
      <c r="D50" s="94"/>
      <c r="E50" s="165">
        <v>8000000</v>
      </c>
      <c r="F50" s="165">
        <v>0</v>
      </c>
      <c r="G50" s="203">
        <v>0</v>
      </c>
      <c r="H50" s="277"/>
    </row>
    <row r="51" spans="1:8" ht="34.5" customHeight="1" x14ac:dyDescent="0.25">
      <c r="A51" s="205" t="s">
        <v>989</v>
      </c>
      <c r="B51" s="206"/>
      <c r="C51" s="93" t="s">
        <v>990</v>
      </c>
      <c r="D51" s="94"/>
      <c r="E51" s="165">
        <v>8000000</v>
      </c>
      <c r="F51" s="165">
        <v>0</v>
      </c>
      <c r="G51" s="203">
        <v>0</v>
      </c>
      <c r="H51" s="277"/>
    </row>
    <row r="52" spans="1:8" ht="23.25" customHeight="1" x14ac:dyDescent="0.25">
      <c r="A52" s="205" t="s">
        <v>90</v>
      </c>
      <c r="B52" s="206"/>
      <c r="C52" s="93" t="s">
        <v>990</v>
      </c>
      <c r="D52" s="93" t="s">
        <v>89</v>
      </c>
      <c r="E52" s="165">
        <v>8000000</v>
      </c>
      <c r="F52" s="165">
        <v>0</v>
      </c>
      <c r="G52" s="203">
        <v>0</v>
      </c>
      <c r="H52" s="277"/>
    </row>
    <row r="53" spans="1:8" ht="23.25" customHeight="1" x14ac:dyDescent="0.25">
      <c r="A53" s="205" t="s">
        <v>88</v>
      </c>
      <c r="B53" s="206"/>
      <c r="C53" s="93" t="s">
        <v>990</v>
      </c>
      <c r="D53" s="93" t="s">
        <v>87</v>
      </c>
      <c r="E53" s="165">
        <v>8000000</v>
      </c>
      <c r="F53" s="165">
        <v>0</v>
      </c>
      <c r="G53" s="203">
        <v>0</v>
      </c>
      <c r="H53" s="277"/>
    </row>
    <row r="54" spans="1:8" ht="34.5" customHeight="1" x14ac:dyDescent="0.25">
      <c r="A54" s="205" t="s">
        <v>610</v>
      </c>
      <c r="B54" s="206"/>
      <c r="C54" s="93" t="s">
        <v>922</v>
      </c>
      <c r="D54" s="94"/>
      <c r="E54" s="165">
        <v>49215000</v>
      </c>
      <c r="F54" s="165">
        <v>30417100</v>
      </c>
      <c r="G54" s="203">
        <v>30417100</v>
      </c>
      <c r="H54" s="277"/>
    </row>
    <row r="55" spans="1:8" ht="23.25" customHeight="1" x14ac:dyDescent="0.25">
      <c r="A55" s="205" t="s">
        <v>611</v>
      </c>
      <c r="B55" s="206"/>
      <c r="C55" s="93" t="s">
        <v>923</v>
      </c>
      <c r="D55" s="94"/>
      <c r="E55" s="165">
        <v>3000000</v>
      </c>
      <c r="F55" s="165">
        <v>1500000</v>
      </c>
      <c r="G55" s="203">
        <v>1500000</v>
      </c>
      <c r="H55" s="277"/>
    </row>
    <row r="56" spans="1:8" ht="23.25" customHeight="1" x14ac:dyDescent="0.25">
      <c r="A56" s="205" t="s">
        <v>80</v>
      </c>
      <c r="B56" s="206"/>
      <c r="C56" s="93" t="s">
        <v>923</v>
      </c>
      <c r="D56" s="93" t="s">
        <v>61</v>
      </c>
      <c r="E56" s="165">
        <v>3000000</v>
      </c>
      <c r="F56" s="165">
        <v>1500000</v>
      </c>
      <c r="G56" s="203">
        <v>1500000</v>
      </c>
      <c r="H56" s="277"/>
    </row>
    <row r="57" spans="1:8" ht="15" customHeight="1" x14ac:dyDescent="0.25">
      <c r="A57" s="205" t="s">
        <v>107</v>
      </c>
      <c r="B57" s="206"/>
      <c r="C57" s="93" t="s">
        <v>923</v>
      </c>
      <c r="D57" s="93" t="s">
        <v>64</v>
      </c>
      <c r="E57" s="165">
        <v>3000000</v>
      </c>
      <c r="F57" s="165">
        <v>1500000</v>
      </c>
      <c r="G57" s="203">
        <v>1500000</v>
      </c>
      <c r="H57" s="277"/>
    </row>
    <row r="58" spans="1:8" ht="23.25" customHeight="1" x14ac:dyDescent="0.25">
      <c r="A58" s="205" t="s">
        <v>612</v>
      </c>
      <c r="B58" s="206"/>
      <c r="C58" s="93" t="s">
        <v>924</v>
      </c>
      <c r="D58" s="94"/>
      <c r="E58" s="165">
        <v>46215000</v>
      </c>
      <c r="F58" s="165">
        <v>28917100</v>
      </c>
      <c r="G58" s="203">
        <v>28917100</v>
      </c>
      <c r="H58" s="277"/>
    </row>
    <row r="59" spans="1:8" ht="23.25" customHeight="1" x14ac:dyDescent="0.25">
      <c r="A59" s="205" t="s">
        <v>80</v>
      </c>
      <c r="B59" s="206"/>
      <c r="C59" s="93" t="s">
        <v>924</v>
      </c>
      <c r="D59" s="93" t="s">
        <v>61</v>
      </c>
      <c r="E59" s="165">
        <v>46215000</v>
      </c>
      <c r="F59" s="165">
        <v>28917100</v>
      </c>
      <c r="G59" s="203">
        <v>28917100</v>
      </c>
      <c r="H59" s="277"/>
    </row>
    <row r="60" spans="1:8" ht="15" customHeight="1" x14ac:dyDescent="0.25">
      <c r="A60" s="205" t="s">
        <v>107</v>
      </c>
      <c r="B60" s="206"/>
      <c r="C60" s="93" t="s">
        <v>924</v>
      </c>
      <c r="D60" s="93" t="s">
        <v>64</v>
      </c>
      <c r="E60" s="165">
        <v>46215000</v>
      </c>
      <c r="F60" s="165">
        <v>28917100</v>
      </c>
      <c r="G60" s="203">
        <v>28917100</v>
      </c>
      <c r="H60" s="277"/>
    </row>
    <row r="61" spans="1:8" ht="23.25" customHeight="1" x14ac:dyDescent="0.25">
      <c r="A61" s="205" t="s">
        <v>925</v>
      </c>
      <c r="B61" s="206"/>
      <c r="C61" s="93" t="s">
        <v>926</v>
      </c>
      <c r="D61" s="93"/>
      <c r="E61" s="165">
        <v>3989590</v>
      </c>
      <c r="F61" s="165">
        <v>0</v>
      </c>
      <c r="G61" s="203">
        <v>0</v>
      </c>
      <c r="H61" s="277"/>
    </row>
    <row r="62" spans="1:8" ht="15" customHeight="1" x14ac:dyDescent="0.25">
      <c r="A62" s="205" t="s">
        <v>927</v>
      </c>
      <c r="B62" s="206"/>
      <c r="C62" s="93" t="s">
        <v>928</v>
      </c>
      <c r="D62" s="94"/>
      <c r="E62" s="165">
        <v>3989590</v>
      </c>
      <c r="F62" s="165">
        <v>0</v>
      </c>
      <c r="G62" s="203">
        <v>0</v>
      </c>
      <c r="H62" s="277"/>
    </row>
    <row r="63" spans="1:8" ht="23.25" customHeight="1" x14ac:dyDescent="0.25">
      <c r="A63" s="205" t="s">
        <v>929</v>
      </c>
      <c r="B63" s="206"/>
      <c r="C63" s="93" t="s">
        <v>930</v>
      </c>
      <c r="D63" s="94"/>
      <c r="E63" s="165">
        <v>3989590</v>
      </c>
      <c r="F63" s="165">
        <v>0</v>
      </c>
      <c r="G63" s="203">
        <v>0</v>
      </c>
      <c r="H63" s="277"/>
    </row>
    <row r="64" spans="1:8" ht="23.25" customHeight="1" x14ac:dyDescent="0.25">
      <c r="A64" s="205" t="s">
        <v>80</v>
      </c>
      <c r="B64" s="206"/>
      <c r="C64" s="93" t="s">
        <v>930</v>
      </c>
      <c r="D64" s="93" t="s">
        <v>61</v>
      </c>
      <c r="E64" s="165">
        <v>3989590</v>
      </c>
      <c r="F64" s="165">
        <v>0</v>
      </c>
      <c r="G64" s="203">
        <v>0</v>
      </c>
      <c r="H64" s="277"/>
    </row>
    <row r="65" spans="1:8" ht="15" customHeight="1" x14ac:dyDescent="0.25">
      <c r="A65" s="205" t="s">
        <v>107</v>
      </c>
      <c r="B65" s="206"/>
      <c r="C65" s="93" t="s">
        <v>930</v>
      </c>
      <c r="D65" s="93" t="s">
        <v>64</v>
      </c>
      <c r="E65" s="165">
        <v>3989590</v>
      </c>
      <c r="F65" s="165">
        <v>0</v>
      </c>
      <c r="G65" s="203">
        <v>0</v>
      </c>
      <c r="H65" s="277"/>
    </row>
    <row r="66" spans="1:8" ht="15" customHeight="1" x14ac:dyDescent="0.25">
      <c r="A66" s="205" t="s">
        <v>909</v>
      </c>
      <c r="B66" s="206"/>
      <c r="C66" s="93" t="s">
        <v>910</v>
      </c>
      <c r="D66" s="93"/>
      <c r="E66" s="165">
        <v>244499000</v>
      </c>
      <c r="F66" s="165">
        <v>240060000</v>
      </c>
      <c r="G66" s="203">
        <v>240556770</v>
      </c>
      <c r="H66" s="277"/>
    </row>
    <row r="67" spans="1:8" ht="23.25" customHeight="1" x14ac:dyDescent="0.25">
      <c r="A67" s="205" t="s">
        <v>911</v>
      </c>
      <c r="B67" s="206"/>
      <c r="C67" s="93" t="s">
        <v>912</v>
      </c>
      <c r="D67" s="94"/>
      <c r="E67" s="165">
        <v>244499000</v>
      </c>
      <c r="F67" s="165">
        <v>240060000</v>
      </c>
      <c r="G67" s="203">
        <v>240060000</v>
      </c>
      <c r="H67" s="277"/>
    </row>
    <row r="68" spans="1:8" ht="34.5" customHeight="1" x14ac:dyDescent="0.25">
      <c r="A68" s="205" t="s">
        <v>913</v>
      </c>
      <c r="B68" s="206"/>
      <c r="C68" s="93" t="s">
        <v>914</v>
      </c>
      <c r="D68" s="94"/>
      <c r="E68" s="165">
        <v>244499000</v>
      </c>
      <c r="F68" s="165">
        <v>240060000</v>
      </c>
      <c r="G68" s="203">
        <v>240060000</v>
      </c>
      <c r="H68" s="277"/>
    </row>
    <row r="69" spans="1:8" ht="23.25" customHeight="1" x14ac:dyDescent="0.25">
      <c r="A69" s="205" t="s">
        <v>80</v>
      </c>
      <c r="B69" s="206"/>
      <c r="C69" s="93" t="s">
        <v>914</v>
      </c>
      <c r="D69" s="93" t="s">
        <v>61</v>
      </c>
      <c r="E69" s="165">
        <v>244499000</v>
      </c>
      <c r="F69" s="165">
        <v>240060000</v>
      </c>
      <c r="G69" s="203">
        <v>240060000</v>
      </c>
      <c r="H69" s="277"/>
    </row>
    <row r="70" spans="1:8" ht="15" customHeight="1" x14ac:dyDescent="0.25">
      <c r="A70" s="205" t="s">
        <v>107</v>
      </c>
      <c r="B70" s="206"/>
      <c r="C70" s="93" t="s">
        <v>914</v>
      </c>
      <c r="D70" s="93" t="s">
        <v>64</v>
      </c>
      <c r="E70" s="165">
        <v>199766500</v>
      </c>
      <c r="F70" s="165">
        <v>193454000</v>
      </c>
      <c r="G70" s="203">
        <v>193454000</v>
      </c>
      <c r="H70" s="277"/>
    </row>
    <row r="71" spans="1:8" ht="15" customHeight="1" x14ac:dyDescent="0.25">
      <c r="A71" s="205" t="s">
        <v>79</v>
      </c>
      <c r="B71" s="206"/>
      <c r="C71" s="93" t="s">
        <v>914</v>
      </c>
      <c r="D71" s="93" t="s">
        <v>75</v>
      </c>
      <c r="E71" s="165">
        <v>44732500</v>
      </c>
      <c r="F71" s="165">
        <v>46606000</v>
      </c>
      <c r="G71" s="203">
        <v>46606000</v>
      </c>
      <c r="H71" s="277"/>
    </row>
    <row r="72" spans="1:8" ht="23.25" customHeight="1" x14ac:dyDescent="0.25">
      <c r="A72" s="205" t="s">
        <v>1109</v>
      </c>
      <c r="B72" s="206"/>
      <c r="C72" s="93" t="s">
        <v>1110</v>
      </c>
      <c r="D72" s="94"/>
      <c r="E72" s="165">
        <v>0</v>
      </c>
      <c r="F72" s="165">
        <v>0</v>
      </c>
      <c r="G72" s="203">
        <v>496770</v>
      </c>
      <c r="H72" s="277"/>
    </row>
    <row r="73" spans="1:8" ht="23.25" customHeight="1" x14ac:dyDescent="0.25">
      <c r="A73" s="205" t="s">
        <v>1111</v>
      </c>
      <c r="B73" s="206"/>
      <c r="C73" s="93" t="s">
        <v>1112</v>
      </c>
      <c r="D73" s="94"/>
      <c r="E73" s="165">
        <v>0</v>
      </c>
      <c r="F73" s="165">
        <v>0</v>
      </c>
      <c r="G73" s="203">
        <v>496770</v>
      </c>
      <c r="H73" s="277"/>
    </row>
    <row r="74" spans="1:8" ht="23.25" customHeight="1" x14ac:dyDescent="0.25">
      <c r="A74" s="205" t="s">
        <v>80</v>
      </c>
      <c r="B74" s="206"/>
      <c r="C74" s="93" t="s">
        <v>1112</v>
      </c>
      <c r="D74" s="93" t="s">
        <v>61</v>
      </c>
      <c r="E74" s="165">
        <v>0</v>
      </c>
      <c r="F74" s="165">
        <v>0</v>
      </c>
      <c r="G74" s="203">
        <v>496770</v>
      </c>
      <c r="H74" s="277"/>
    </row>
    <row r="75" spans="1:8" ht="15" customHeight="1" x14ac:dyDescent="0.25">
      <c r="A75" s="205" t="s">
        <v>107</v>
      </c>
      <c r="B75" s="206"/>
      <c r="C75" s="93" t="s">
        <v>1112</v>
      </c>
      <c r="D75" s="93" t="s">
        <v>64</v>
      </c>
      <c r="E75" s="165">
        <v>0</v>
      </c>
      <c r="F75" s="165">
        <v>0</v>
      </c>
      <c r="G75" s="203">
        <v>496770</v>
      </c>
      <c r="H75" s="277"/>
    </row>
    <row r="76" spans="1:8" ht="15" customHeight="1" x14ac:dyDescent="0.25">
      <c r="A76" s="205" t="s">
        <v>784</v>
      </c>
      <c r="B76" s="206"/>
      <c r="C76" s="93" t="s">
        <v>472</v>
      </c>
      <c r="D76" s="93"/>
      <c r="E76" s="165">
        <v>300000</v>
      </c>
      <c r="F76" s="165">
        <v>800000</v>
      </c>
      <c r="G76" s="203">
        <v>800000</v>
      </c>
      <c r="H76" s="277"/>
    </row>
    <row r="77" spans="1:8" ht="23.25" customHeight="1" x14ac:dyDescent="0.25">
      <c r="A77" s="205" t="s">
        <v>366</v>
      </c>
      <c r="B77" s="206"/>
      <c r="C77" s="93" t="s">
        <v>785</v>
      </c>
      <c r="D77" s="94"/>
      <c r="E77" s="165">
        <v>300000</v>
      </c>
      <c r="F77" s="165">
        <v>800000</v>
      </c>
      <c r="G77" s="203">
        <v>800000</v>
      </c>
      <c r="H77" s="277"/>
    </row>
    <row r="78" spans="1:8" ht="15" customHeight="1" x14ac:dyDescent="0.25">
      <c r="A78" s="205" t="s">
        <v>364</v>
      </c>
      <c r="B78" s="206"/>
      <c r="C78" s="93" t="s">
        <v>786</v>
      </c>
      <c r="D78" s="94"/>
      <c r="E78" s="165">
        <v>300000</v>
      </c>
      <c r="F78" s="165">
        <v>800000</v>
      </c>
      <c r="G78" s="203">
        <v>800000</v>
      </c>
      <c r="H78" s="277"/>
    </row>
    <row r="79" spans="1:8" ht="23.25" customHeight="1" x14ac:dyDescent="0.25">
      <c r="A79" s="205" t="s">
        <v>90</v>
      </c>
      <c r="B79" s="206"/>
      <c r="C79" s="93" t="s">
        <v>786</v>
      </c>
      <c r="D79" s="93" t="s">
        <v>89</v>
      </c>
      <c r="E79" s="165">
        <v>300000</v>
      </c>
      <c r="F79" s="165">
        <v>800000</v>
      </c>
      <c r="G79" s="203">
        <v>800000</v>
      </c>
      <c r="H79" s="277"/>
    </row>
    <row r="80" spans="1:8" ht="23.25" customHeight="1" x14ac:dyDescent="0.25">
      <c r="A80" s="205" t="s">
        <v>88</v>
      </c>
      <c r="B80" s="206"/>
      <c r="C80" s="93" t="s">
        <v>786</v>
      </c>
      <c r="D80" s="93" t="s">
        <v>87</v>
      </c>
      <c r="E80" s="165">
        <v>300000</v>
      </c>
      <c r="F80" s="165">
        <v>800000</v>
      </c>
      <c r="G80" s="203">
        <v>800000</v>
      </c>
      <c r="H80" s="277"/>
    </row>
    <row r="81" spans="1:8" ht="15" customHeight="1" x14ac:dyDescent="0.25">
      <c r="A81" s="205" t="s">
        <v>115</v>
      </c>
      <c r="B81" s="206"/>
      <c r="C81" s="93" t="s">
        <v>969</v>
      </c>
      <c r="D81" s="93"/>
      <c r="E81" s="165">
        <v>300000</v>
      </c>
      <c r="F81" s="165">
        <v>0</v>
      </c>
      <c r="G81" s="203">
        <v>0</v>
      </c>
      <c r="H81" s="277"/>
    </row>
    <row r="82" spans="1:8" ht="23.25" customHeight="1" x14ac:dyDescent="0.25">
      <c r="A82" s="205" t="s">
        <v>113</v>
      </c>
      <c r="B82" s="206"/>
      <c r="C82" s="93" t="s">
        <v>970</v>
      </c>
      <c r="D82" s="94"/>
      <c r="E82" s="165">
        <v>300000</v>
      </c>
      <c r="F82" s="165">
        <v>0</v>
      </c>
      <c r="G82" s="203">
        <v>0</v>
      </c>
      <c r="H82" s="277"/>
    </row>
    <row r="83" spans="1:8" ht="15" customHeight="1" x14ac:dyDescent="0.25">
      <c r="A83" s="205" t="s">
        <v>122</v>
      </c>
      <c r="B83" s="206"/>
      <c r="C83" s="93" t="s">
        <v>971</v>
      </c>
      <c r="D83" s="94"/>
      <c r="E83" s="165">
        <v>300000</v>
      </c>
      <c r="F83" s="165">
        <v>0</v>
      </c>
      <c r="G83" s="203">
        <v>0</v>
      </c>
      <c r="H83" s="277"/>
    </row>
    <row r="84" spans="1:8" ht="23.25" customHeight="1" x14ac:dyDescent="0.25">
      <c r="A84" s="205" t="s">
        <v>90</v>
      </c>
      <c r="B84" s="206"/>
      <c r="C84" s="93" t="s">
        <v>971</v>
      </c>
      <c r="D84" s="93" t="s">
        <v>89</v>
      </c>
      <c r="E84" s="165">
        <v>300000</v>
      </c>
      <c r="F84" s="165">
        <v>0</v>
      </c>
      <c r="G84" s="203">
        <v>0</v>
      </c>
      <c r="H84" s="277"/>
    </row>
    <row r="85" spans="1:8" ht="23.25" customHeight="1" x14ac:dyDescent="0.25">
      <c r="A85" s="205" t="s">
        <v>88</v>
      </c>
      <c r="B85" s="206"/>
      <c r="C85" s="93" t="s">
        <v>971</v>
      </c>
      <c r="D85" s="93" t="s">
        <v>87</v>
      </c>
      <c r="E85" s="165">
        <v>300000</v>
      </c>
      <c r="F85" s="165">
        <v>0</v>
      </c>
      <c r="G85" s="203">
        <v>0</v>
      </c>
      <c r="H85" s="277"/>
    </row>
    <row r="86" spans="1:8" ht="15" customHeight="1" x14ac:dyDescent="0.25">
      <c r="A86" s="211" t="s">
        <v>168</v>
      </c>
      <c r="B86" s="212"/>
      <c r="C86" s="90" t="s">
        <v>167</v>
      </c>
      <c r="D86" s="90"/>
      <c r="E86" s="166">
        <v>8158258200</v>
      </c>
      <c r="F86" s="166">
        <v>7844178110</v>
      </c>
      <c r="G86" s="213">
        <v>7865453440</v>
      </c>
      <c r="H86" s="282"/>
    </row>
    <row r="87" spans="1:8" ht="15" customHeight="1" x14ac:dyDescent="0.25">
      <c r="A87" s="205" t="s">
        <v>189</v>
      </c>
      <c r="B87" s="206"/>
      <c r="C87" s="93" t="s">
        <v>166</v>
      </c>
      <c r="D87" s="93"/>
      <c r="E87" s="165">
        <v>7955757400</v>
      </c>
      <c r="F87" s="165">
        <v>7641677310</v>
      </c>
      <c r="G87" s="203">
        <v>7662952640</v>
      </c>
      <c r="H87" s="277"/>
    </row>
    <row r="88" spans="1:8" ht="23.25" customHeight="1" x14ac:dyDescent="0.25">
      <c r="A88" s="205" t="s">
        <v>187</v>
      </c>
      <c r="B88" s="206"/>
      <c r="C88" s="93" t="s">
        <v>723</v>
      </c>
      <c r="D88" s="94"/>
      <c r="E88" s="165">
        <v>7347013600</v>
      </c>
      <c r="F88" s="165">
        <v>7332013600</v>
      </c>
      <c r="G88" s="203">
        <v>7339153600</v>
      </c>
      <c r="H88" s="277"/>
    </row>
    <row r="89" spans="1:8" ht="34.5" customHeight="1" x14ac:dyDescent="0.25">
      <c r="A89" s="205" t="s">
        <v>979</v>
      </c>
      <c r="B89" s="206"/>
      <c r="C89" s="93" t="s">
        <v>980</v>
      </c>
      <c r="D89" s="94"/>
      <c r="E89" s="165">
        <v>15000000</v>
      </c>
      <c r="F89" s="165">
        <v>0</v>
      </c>
      <c r="G89" s="203">
        <v>0</v>
      </c>
      <c r="H89" s="277"/>
    </row>
    <row r="90" spans="1:8" ht="23.25" customHeight="1" x14ac:dyDescent="0.25">
      <c r="A90" s="205" t="s">
        <v>90</v>
      </c>
      <c r="B90" s="206"/>
      <c r="C90" s="93" t="s">
        <v>980</v>
      </c>
      <c r="D90" s="93" t="s">
        <v>89</v>
      </c>
      <c r="E90" s="165">
        <v>15000000</v>
      </c>
      <c r="F90" s="165">
        <v>0</v>
      </c>
      <c r="G90" s="203">
        <v>0</v>
      </c>
      <c r="H90" s="277"/>
    </row>
    <row r="91" spans="1:8" ht="23.25" customHeight="1" x14ac:dyDescent="0.25">
      <c r="A91" s="205" t="s">
        <v>88</v>
      </c>
      <c r="B91" s="206"/>
      <c r="C91" s="93" t="s">
        <v>980</v>
      </c>
      <c r="D91" s="93" t="s">
        <v>87</v>
      </c>
      <c r="E91" s="165">
        <v>15000000</v>
      </c>
      <c r="F91" s="165">
        <v>0</v>
      </c>
      <c r="G91" s="203">
        <v>0</v>
      </c>
      <c r="H91" s="277"/>
    </row>
    <row r="92" spans="1:8" ht="23.25" customHeight="1" x14ac:dyDescent="0.25">
      <c r="A92" s="205" t="s">
        <v>903</v>
      </c>
      <c r="B92" s="206"/>
      <c r="C92" s="93" t="s">
        <v>904</v>
      </c>
      <c r="D92" s="94"/>
      <c r="E92" s="165">
        <v>77500000</v>
      </c>
      <c r="F92" s="165">
        <v>77500000</v>
      </c>
      <c r="G92" s="203">
        <v>77500000</v>
      </c>
      <c r="H92" s="277"/>
    </row>
    <row r="93" spans="1:8" ht="23.25" customHeight="1" x14ac:dyDescent="0.25">
      <c r="A93" s="205" t="s">
        <v>90</v>
      </c>
      <c r="B93" s="206"/>
      <c r="C93" s="93" t="s">
        <v>904</v>
      </c>
      <c r="D93" s="93" t="s">
        <v>89</v>
      </c>
      <c r="E93" s="165">
        <v>77500000</v>
      </c>
      <c r="F93" s="165">
        <v>77500000</v>
      </c>
      <c r="G93" s="203">
        <v>77500000</v>
      </c>
      <c r="H93" s="277"/>
    </row>
    <row r="94" spans="1:8" ht="23.25" customHeight="1" x14ac:dyDescent="0.25">
      <c r="A94" s="205" t="s">
        <v>88</v>
      </c>
      <c r="B94" s="206"/>
      <c r="C94" s="93" t="s">
        <v>904</v>
      </c>
      <c r="D94" s="93" t="s">
        <v>87</v>
      </c>
      <c r="E94" s="165">
        <v>77500000</v>
      </c>
      <c r="F94" s="165">
        <v>77500000</v>
      </c>
      <c r="G94" s="203">
        <v>77500000</v>
      </c>
      <c r="H94" s="277"/>
    </row>
    <row r="95" spans="1:8" ht="45.75" customHeight="1" x14ac:dyDescent="0.25">
      <c r="A95" s="205" t="s">
        <v>605</v>
      </c>
      <c r="B95" s="206"/>
      <c r="C95" s="93" t="s">
        <v>849</v>
      </c>
      <c r="D95" s="94"/>
      <c r="E95" s="165">
        <v>1285247600</v>
      </c>
      <c r="F95" s="165">
        <v>1285247600</v>
      </c>
      <c r="G95" s="203">
        <v>1285247600</v>
      </c>
      <c r="H95" s="277"/>
    </row>
    <row r="96" spans="1:8" ht="23.25" customHeight="1" x14ac:dyDescent="0.25">
      <c r="A96" s="205" t="s">
        <v>90</v>
      </c>
      <c r="B96" s="206"/>
      <c r="C96" s="93" t="s">
        <v>849</v>
      </c>
      <c r="D96" s="93" t="s">
        <v>89</v>
      </c>
      <c r="E96" s="165">
        <v>235782800</v>
      </c>
      <c r="F96" s="165">
        <v>235782800</v>
      </c>
      <c r="G96" s="203">
        <v>235782800</v>
      </c>
      <c r="H96" s="277"/>
    </row>
    <row r="97" spans="1:8" ht="23.25" customHeight="1" x14ac:dyDescent="0.25">
      <c r="A97" s="205" t="s">
        <v>88</v>
      </c>
      <c r="B97" s="206"/>
      <c r="C97" s="93" t="s">
        <v>849</v>
      </c>
      <c r="D97" s="93" t="s">
        <v>87</v>
      </c>
      <c r="E97" s="165">
        <v>235782800</v>
      </c>
      <c r="F97" s="165">
        <v>235782800</v>
      </c>
      <c r="G97" s="203">
        <v>235782800</v>
      </c>
      <c r="H97" s="277"/>
    </row>
    <row r="98" spans="1:8" ht="23.25" customHeight="1" x14ac:dyDescent="0.25">
      <c r="A98" s="205" t="s">
        <v>80</v>
      </c>
      <c r="B98" s="206"/>
      <c r="C98" s="93" t="s">
        <v>849</v>
      </c>
      <c r="D98" s="93" t="s">
        <v>61</v>
      </c>
      <c r="E98" s="165">
        <v>1049464800</v>
      </c>
      <c r="F98" s="165">
        <v>1049464800</v>
      </c>
      <c r="G98" s="203">
        <v>1049464800</v>
      </c>
      <c r="H98" s="277"/>
    </row>
    <row r="99" spans="1:8" ht="15" customHeight="1" x14ac:dyDescent="0.25">
      <c r="A99" s="205" t="s">
        <v>107</v>
      </c>
      <c r="B99" s="206"/>
      <c r="C99" s="93" t="s">
        <v>849</v>
      </c>
      <c r="D99" s="93" t="s">
        <v>64</v>
      </c>
      <c r="E99" s="165">
        <v>975365800</v>
      </c>
      <c r="F99" s="165">
        <v>975365800</v>
      </c>
      <c r="G99" s="203">
        <v>975365800</v>
      </c>
      <c r="H99" s="277"/>
    </row>
    <row r="100" spans="1:8" ht="15" customHeight="1" x14ac:dyDescent="0.25">
      <c r="A100" s="205" t="s">
        <v>79</v>
      </c>
      <c r="B100" s="206"/>
      <c r="C100" s="93" t="s">
        <v>849</v>
      </c>
      <c r="D100" s="93" t="s">
        <v>75</v>
      </c>
      <c r="E100" s="165">
        <v>74099000</v>
      </c>
      <c r="F100" s="165">
        <v>74099000</v>
      </c>
      <c r="G100" s="203">
        <v>74099000</v>
      </c>
      <c r="H100" s="277"/>
    </row>
    <row r="101" spans="1:8" ht="169.5" customHeight="1" x14ac:dyDescent="0.25">
      <c r="A101" s="205" t="s">
        <v>884</v>
      </c>
      <c r="B101" s="206"/>
      <c r="C101" s="93" t="s">
        <v>885</v>
      </c>
      <c r="D101" s="94"/>
      <c r="E101" s="165">
        <v>106368000</v>
      </c>
      <c r="F101" s="165">
        <v>106368000</v>
      </c>
      <c r="G101" s="203">
        <v>113508000</v>
      </c>
      <c r="H101" s="277"/>
    </row>
    <row r="102" spans="1:8" ht="23.25" customHeight="1" x14ac:dyDescent="0.25">
      <c r="A102" s="205" t="s">
        <v>80</v>
      </c>
      <c r="B102" s="206"/>
      <c r="C102" s="93" t="s">
        <v>885</v>
      </c>
      <c r="D102" s="93" t="s">
        <v>61</v>
      </c>
      <c r="E102" s="165">
        <v>106368000</v>
      </c>
      <c r="F102" s="165">
        <v>106368000</v>
      </c>
      <c r="G102" s="203">
        <v>113508000</v>
      </c>
      <c r="H102" s="277"/>
    </row>
    <row r="103" spans="1:8" ht="15" customHeight="1" x14ac:dyDescent="0.25">
      <c r="A103" s="205" t="s">
        <v>107</v>
      </c>
      <c r="B103" s="206"/>
      <c r="C103" s="93" t="s">
        <v>885</v>
      </c>
      <c r="D103" s="93" t="s">
        <v>64</v>
      </c>
      <c r="E103" s="165">
        <v>106368000</v>
      </c>
      <c r="F103" s="165">
        <v>106368000</v>
      </c>
      <c r="G103" s="203">
        <v>113508000</v>
      </c>
      <c r="H103" s="277"/>
    </row>
    <row r="104" spans="1:8" ht="135.75" customHeight="1" x14ac:dyDescent="0.25">
      <c r="A104" s="205" t="s">
        <v>879</v>
      </c>
      <c r="B104" s="206"/>
      <c r="C104" s="93" t="s">
        <v>880</v>
      </c>
      <c r="D104" s="94"/>
      <c r="E104" s="165">
        <v>5422802000</v>
      </c>
      <c r="F104" s="165">
        <v>5422802000</v>
      </c>
      <c r="G104" s="203">
        <v>5422802000</v>
      </c>
      <c r="H104" s="277"/>
    </row>
    <row r="105" spans="1:8" ht="23.25" customHeight="1" x14ac:dyDescent="0.25">
      <c r="A105" s="205" t="s">
        <v>80</v>
      </c>
      <c r="B105" s="206"/>
      <c r="C105" s="93" t="s">
        <v>880</v>
      </c>
      <c r="D105" s="93" t="s">
        <v>61</v>
      </c>
      <c r="E105" s="165">
        <v>5422802000</v>
      </c>
      <c r="F105" s="165">
        <v>5422802000</v>
      </c>
      <c r="G105" s="203">
        <v>5422802000</v>
      </c>
      <c r="H105" s="277"/>
    </row>
    <row r="106" spans="1:8" ht="15" customHeight="1" x14ac:dyDescent="0.25">
      <c r="A106" s="205" t="s">
        <v>107</v>
      </c>
      <c r="B106" s="206"/>
      <c r="C106" s="93" t="s">
        <v>880</v>
      </c>
      <c r="D106" s="93" t="s">
        <v>64</v>
      </c>
      <c r="E106" s="165">
        <v>5422802000</v>
      </c>
      <c r="F106" s="165">
        <v>5422802000</v>
      </c>
      <c r="G106" s="203">
        <v>5422802000</v>
      </c>
      <c r="H106" s="277"/>
    </row>
    <row r="107" spans="1:8" ht="169.5" customHeight="1" x14ac:dyDescent="0.25">
      <c r="A107" s="205" t="s">
        <v>881</v>
      </c>
      <c r="B107" s="206"/>
      <c r="C107" s="93" t="s">
        <v>882</v>
      </c>
      <c r="D107" s="94"/>
      <c r="E107" s="165">
        <v>332631000</v>
      </c>
      <c r="F107" s="165">
        <v>332631000</v>
      </c>
      <c r="G107" s="203">
        <v>332631000</v>
      </c>
      <c r="H107" s="277"/>
    </row>
    <row r="108" spans="1:8" ht="23.25" customHeight="1" x14ac:dyDescent="0.25">
      <c r="A108" s="205" t="s">
        <v>80</v>
      </c>
      <c r="B108" s="206"/>
      <c r="C108" s="93" t="s">
        <v>882</v>
      </c>
      <c r="D108" s="93" t="s">
        <v>61</v>
      </c>
      <c r="E108" s="165">
        <v>332631000</v>
      </c>
      <c r="F108" s="165">
        <v>332631000</v>
      </c>
      <c r="G108" s="203">
        <v>332631000</v>
      </c>
      <c r="H108" s="277"/>
    </row>
    <row r="109" spans="1:8" ht="45.75" customHeight="1" x14ac:dyDescent="0.25">
      <c r="A109" s="205" t="s">
        <v>186</v>
      </c>
      <c r="B109" s="206"/>
      <c r="C109" s="93" t="s">
        <v>882</v>
      </c>
      <c r="D109" s="93" t="s">
        <v>185</v>
      </c>
      <c r="E109" s="165">
        <v>332631000</v>
      </c>
      <c r="F109" s="165">
        <v>332631000</v>
      </c>
      <c r="G109" s="203">
        <v>332631000</v>
      </c>
      <c r="H109" s="277"/>
    </row>
    <row r="110" spans="1:8" ht="45.75" customHeight="1" x14ac:dyDescent="0.25">
      <c r="A110" s="205" t="s">
        <v>164</v>
      </c>
      <c r="B110" s="206"/>
      <c r="C110" s="93" t="s">
        <v>724</v>
      </c>
      <c r="D110" s="94"/>
      <c r="E110" s="165">
        <v>107465000</v>
      </c>
      <c r="F110" s="165">
        <v>107465000</v>
      </c>
      <c r="G110" s="203">
        <v>107465000</v>
      </c>
      <c r="H110" s="277"/>
    </row>
    <row r="111" spans="1:8" ht="45.75" customHeight="1" x14ac:dyDescent="0.25">
      <c r="A111" s="205" t="s">
        <v>94</v>
      </c>
      <c r="B111" s="206"/>
      <c r="C111" s="93" t="s">
        <v>724</v>
      </c>
      <c r="D111" s="93" t="s">
        <v>93</v>
      </c>
      <c r="E111" s="165">
        <v>5865000</v>
      </c>
      <c r="F111" s="165">
        <v>5865000</v>
      </c>
      <c r="G111" s="203">
        <v>5865000</v>
      </c>
      <c r="H111" s="277"/>
    </row>
    <row r="112" spans="1:8" ht="15" customHeight="1" x14ac:dyDescent="0.25">
      <c r="A112" s="205" t="s">
        <v>92</v>
      </c>
      <c r="B112" s="206"/>
      <c r="C112" s="93" t="s">
        <v>724</v>
      </c>
      <c r="D112" s="93" t="s">
        <v>91</v>
      </c>
      <c r="E112" s="165">
        <v>5865000</v>
      </c>
      <c r="F112" s="165">
        <v>5865000</v>
      </c>
      <c r="G112" s="203">
        <v>5865000</v>
      </c>
      <c r="H112" s="277"/>
    </row>
    <row r="113" spans="1:8" ht="23.25" customHeight="1" x14ac:dyDescent="0.25">
      <c r="A113" s="205" t="s">
        <v>90</v>
      </c>
      <c r="B113" s="206"/>
      <c r="C113" s="93" t="s">
        <v>724</v>
      </c>
      <c r="D113" s="93" t="s">
        <v>89</v>
      </c>
      <c r="E113" s="165">
        <v>1006000</v>
      </c>
      <c r="F113" s="165">
        <v>1006000</v>
      </c>
      <c r="G113" s="203">
        <v>1006000</v>
      </c>
      <c r="H113" s="277"/>
    </row>
    <row r="114" spans="1:8" ht="23.25" customHeight="1" x14ac:dyDescent="0.25">
      <c r="A114" s="205" t="s">
        <v>88</v>
      </c>
      <c r="B114" s="206"/>
      <c r="C114" s="93" t="s">
        <v>724</v>
      </c>
      <c r="D114" s="93" t="s">
        <v>87</v>
      </c>
      <c r="E114" s="165">
        <v>1006000</v>
      </c>
      <c r="F114" s="165">
        <v>1006000</v>
      </c>
      <c r="G114" s="203">
        <v>1006000</v>
      </c>
      <c r="H114" s="277"/>
    </row>
    <row r="115" spans="1:8" ht="15" customHeight="1" x14ac:dyDescent="0.25">
      <c r="A115" s="205" t="s">
        <v>86</v>
      </c>
      <c r="B115" s="206"/>
      <c r="C115" s="93" t="s">
        <v>724</v>
      </c>
      <c r="D115" s="93" t="s">
        <v>85</v>
      </c>
      <c r="E115" s="165">
        <v>100594000</v>
      </c>
      <c r="F115" s="165">
        <v>100594000</v>
      </c>
      <c r="G115" s="203">
        <v>100594000</v>
      </c>
      <c r="H115" s="277"/>
    </row>
    <row r="116" spans="1:8" ht="15" customHeight="1" x14ac:dyDescent="0.25">
      <c r="A116" s="205" t="s">
        <v>163</v>
      </c>
      <c r="B116" s="206"/>
      <c r="C116" s="93" t="s">
        <v>724</v>
      </c>
      <c r="D116" s="93" t="s">
        <v>160</v>
      </c>
      <c r="E116" s="165">
        <v>100594000</v>
      </c>
      <c r="F116" s="165">
        <v>100594000</v>
      </c>
      <c r="G116" s="203">
        <v>100594000</v>
      </c>
      <c r="H116" s="277"/>
    </row>
    <row r="117" spans="1:8" ht="57" customHeight="1" x14ac:dyDescent="0.25">
      <c r="A117" s="205" t="s">
        <v>192</v>
      </c>
      <c r="B117" s="206"/>
      <c r="C117" s="93" t="s">
        <v>165</v>
      </c>
      <c r="D117" s="94"/>
      <c r="E117" s="165">
        <v>397820660</v>
      </c>
      <c r="F117" s="165">
        <v>274412220</v>
      </c>
      <c r="G117" s="203">
        <v>289770550</v>
      </c>
      <c r="H117" s="277"/>
    </row>
    <row r="118" spans="1:8" ht="34.5" customHeight="1" x14ac:dyDescent="0.25">
      <c r="A118" s="205" t="s">
        <v>886</v>
      </c>
      <c r="B118" s="206"/>
      <c r="C118" s="93" t="s">
        <v>887</v>
      </c>
      <c r="D118" s="94"/>
      <c r="E118" s="165">
        <v>32000</v>
      </c>
      <c r="F118" s="165">
        <v>32000</v>
      </c>
      <c r="G118" s="203">
        <v>32000</v>
      </c>
      <c r="H118" s="277"/>
    </row>
    <row r="119" spans="1:8" ht="23.25" customHeight="1" x14ac:dyDescent="0.25">
      <c r="A119" s="205" t="s">
        <v>80</v>
      </c>
      <c r="B119" s="206"/>
      <c r="C119" s="93" t="s">
        <v>887</v>
      </c>
      <c r="D119" s="93" t="s">
        <v>61</v>
      </c>
      <c r="E119" s="165">
        <v>32000</v>
      </c>
      <c r="F119" s="165">
        <v>32000</v>
      </c>
      <c r="G119" s="203">
        <v>32000</v>
      </c>
      <c r="H119" s="277"/>
    </row>
    <row r="120" spans="1:8" ht="15" customHeight="1" x14ac:dyDescent="0.25">
      <c r="A120" s="205" t="s">
        <v>107</v>
      </c>
      <c r="B120" s="206"/>
      <c r="C120" s="93" t="s">
        <v>887</v>
      </c>
      <c r="D120" s="93" t="s">
        <v>64</v>
      </c>
      <c r="E120" s="165">
        <v>32000</v>
      </c>
      <c r="F120" s="165">
        <v>32000</v>
      </c>
      <c r="G120" s="203">
        <v>32000</v>
      </c>
      <c r="H120" s="277"/>
    </row>
    <row r="121" spans="1:8" ht="34.5" customHeight="1" x14ac:dyDescent="0.25">
      <c r="A121" s="205" t="s">
        <v>608</v>
      </c>
      <c r="B121" s="206"/>
      <c r="C121" s="93" t="s">
        <v>609</v>
      </c>
      <c r="D121" s="94"/>
      <c r="E121" s="165">
        <v>5850000</v>
      </c>
      <c r="F121" s="165">
        <v>5850000</v>
      </c>
      <c r="G121" s="203">
        <v>5850000</v>
      </c>
      <c r="H121" s="277"/>
    </row>
    <row r="122" spans="1:8" ht="23.25" customHeight="1" x14ac:dyDescent="0.25">
      <c r="A122" s="205" t="s">
        <v>80</v>
      </c>
      <c r="B122" s="206"/>
      <c r="C122" s="93" t="s">
        <v>609</v>
      </c>
      <c r="D122" s="93" t="s">
        <v>61</v>
      </c>
      <c r="E122" s="165">
        <v>5850000</v>
      </c>
      <c r="F122" s="165">
        <v>5850000</v>
      </c>
      <c r="G122" s="203">
        <v>5850000</v>
      </c>
      <c r="H122" s="277"/>
    </row>
    <row r="123" spans="1:8" ht="15" customHeight="1" x14ac:dyDescent="0.25">
      <c r="A123" s="205" t="s">
        <v>107</v>
      </c>
      <c r="B123" s="206"/>
      <c r="C123" s="93" t="s">
        <v>609</v>
      </c>
      <c r="D123" s="93" t="s">
        <v>64</v>
      </c>
      <c r="E123" s="165">
        <v>5850000</v>
      </c>
      <c r="F123" s="165">
        <v>5850000</v>
      </c>
      <c r="G123" s="203">
        <v>5850000</v>
      </c>
      <c r="H123" s="277"/>
    </row>
    <row r="124" spans="1:8" ht="34.5" customHeight="1" x14ac:dyDescent="0.25">
      <c r="A124" s="205" t="s">
        <v>888</v>
      </c>
      <c r="B124" s="206"/>
      <c r="C124" s="93" t="s">
        <v>889</v>
      </c>
      <c r="D124" s="94"/>
      <c r="E124" s="165">
        <v>215137660</v>
      </c>
      <c r="F124" s="165">
        <v>237291220</v>
      </c>
      <c r="G124" s="203">
        <v>252649550</v>
      </c>
      <c r="H124" s="277"/>
    </row>
    <row r="125" spans="1:8" ht="23.25" customHeight="1" x14ac:dyDescent="0.25">
      <c r="A125" s="205" t="s">
        <v>90</v>
      </c>
      <c r="B125" s="206"/>
      <c r="C125" s="93" t="s">
        <v>889</v>
      </c>
      <c r="D125" s="93" t="s">
        <v>89</v>
      </c>
      <c r="E125" s="165">
        <v>215137660</v>
      </c>
      <c r="F125" s="165">
        <v>237291220</v>
      </c>
      <c r="G125" s="203">
        <v>252649550</v>
      </c>
      <c r="H125" s="277"/>
    </row>
    <row r="126" spans="1:8" ht="23.25" customHeight="1" x14ac:dyDescent="0.25">
      <c r="A126" s="205" t="s">
        <v>88</v>
      </c>
      <c r="B126" s="206"/>
      <c r="C126" s="93" t="s">
        <v>889</v>
      </c>
      <c r="D126" s="93" t="s">
        <v>87</v>
      </c>
      <c r="E126" s="165">
        <v>215137660</v>
      </c>
      <c r="F126" s="165">
        <v>237291220</v>
      </c>
      <c r="G126" s="203">
        <v>252649550</v>
      </c>
      <c r="H126" s="277"/>
    </row>
    <row r="127" spans="1:8" ht="45.75" customHeight="1" x14ac:dyDescent="0.25">
      <c r="A127" s="205" t="s">
        <v>890</v>
      </c>
      <c r="B127" s="206"/>
      <c r="C127" s="93" t="s">
        <v>891</v>
      </c>
      <c r="D127" s="94"/>
      <c r="E127" s="165">
        <v>145562000</v>
      </c>
      <c r="F127" s="165">
        <v>0</v>
      </c>
      <c r="G127" s="203">
        <v>0</v>
      </c>
      <c r="H127" s="277"/>
    </row>
    <row r="128" spans="1:8" ht="23.25" customHeight="1" x14ac:dyDescent="0.25">
      <c r="A128" s="205" t="s">
        <v>90</v>
      </c>
      <c r="B128" s="206"/>
      <c r="C128" s="93" t="s">
        <v>891</v>
      </c>
      <c r="D128" s="93" t="s">
        <v>89</v>
      </c>
      <c r="E128" s="165">
        <v>145562000</v>
      </c>
      <c r="F128" s="165">
        <v>0</v>
      </c>
      <c r="G128" s="203">
        <v>0</v>
      </c>
      <c r="H128" s="277"/>
    </row>
    <row r="129" spans="1:8" ht="23.25" customHeight="1" x14ac:dyDescent="0.25">
      <c r="A129" s="205" t="s">
        <v>88</v>
      </c>
      <c r="B129" s="206"/>
      <c r="C129" s="93" t="s">
        <v>891</v>
      </c>
      <c r="D129" s="93" t="s">
        <v>87</v>
      </c>
      <c r="E129" s="165">
        <v>145562000</v>
      </c>
      <c r="F129" s="165">
        <v>0</v>
      </c>
      <c r="G129" s="203">
        <v>0</v>
      </c>
      <c r="H129" s="277"/>
    </row>
    <row r="130" spans="1:8" ht="34.5" customHeight="1" x14ac:dyDescent="0.25">
      <c r="A130" s="205" t="s">
        <v>198</v>
      </c>
      <c r="B130" s="206"/>
      <c r="C130" s="93" t="s">
        <v>197</v>
      </c>
      <c r="D130" s="94"/>
      <c r="E130" s="165">
        <v>31239000</v>
      </c>
      <c r="F130" s="165">
        <v>31239000</v>
      </c>
      <c r="G130" s="203">
        <v>31239000</v>
      </c>
      <c r="H130" s="277"/>
    </row>
    <row r="131" spans="1:8" ht="23.25" customHeight="1" x14ac:dyDescent="0.25">
      <c r="A131" s="205" t="s">
        <v>80</v>
      </c>
      <c r="B131" s="206"/>
      <c r="C131" s="93" t="s">
        <v>197</v>
      </c>
      <c r="D131" s="93" t="s">
        <v>61</v>
      </c>
      <c r="E131" s="165">
        <v>31239000</v>
      </c>
      <c r="F131" s="165">
        <v>31239000</v>
      </c>
      <c r="G131" s="203">
        <v>31239000</v>
      </c>
      <c r="H131" s="277"/>
    </row>
    <row r="132" spans="1:8" ht="15" customHeight="1" x14ac:dyDescent="0.25">
      <c r="A132" s="205" t="s">
        <v>107</v>
      </c>
      <c r="B132" s="206"/>
      <c r="C132" s="93" t="s">
        <v>197</v>
      </c>
      <c r="D132" s="93" t="s">
        <v>64</v>
      </c>
      <c r="E132" s="165">
        <v>31239000</v>
      </c>
      <c r="F132" s="165">
        <v>31239000</v>
      </c>
      <c r="G132" s="203">
        <v>31239000</v>
      </c>
      <c r="H132" s="277"/>
    </row>
    <row r="133" spans="1:8" ht="23.25" customHeight="1" x14ac:dyDescent="0.25">
      <c r="A133" s="205" t="s">
        <v>940</v>
      </c>
      <c r="B133" s="206"/>
      <c r="C133" s="93" t="s">
        <v>941</v>
      </c>
      <c r="D133" s="94"/>
      <c r="E133" s="165">
        <v>166634520</v>
      </c>
      <c r="F133" s="165">
        <v>0</v>
      </c>
      <c r="G133" s="203">
        <v>0</v>
      </c>
      <c r="H133" s="277"/>
    </row>
    <row r="134" spans="1:8" ht="45.75" customHeight="1" x14ac:dyDescent="0.25">
      <c r="A134" s="205" t="s">
        <v>942</v>
      </c>
      <c r="B134" s="206"/>
      <c r="C134" s="93" t="s">
        <v>943</v>
      </c>
      <c r="D134" s="94"/>
      <c r="E134" s="165">
        <v>152084350</v>
      </c>
      <c r="F134" s="165">
        <v>0</v>
      </c>
      <c r="G134" s="203">
        <v>0</v>
      </c>
      <c r="H134" s="277"/>
    </row>
    <row r="135" spans="1:8" ht="23.25" customHeight="1" x14ac:dyDescent="0.25">
      <c r="A135" s="205" t="s">
        <v>90</v>
      </c>
      <c r="B135" s="206"/>
      <c r="C135" s="93" t="s">
        <v>943</v>
      </c>
      <c r="D135" s="93" t="s">
        <v>89</v>
      </c>
      <c r="E135" s="165">
        <v>152084350</v>
      </c>
      <c r="F135" s="165">
        <v>0</v>
      </c>
      <c r="G135" s="203">
        <v>0</v>
      </c>
      <c r="H135" s="277"/>
    </row>
    <row r="136" spans="1:8" ht="23.25" customHeight="1" x14ac:dyDescent="0.25">
      <c r="A136" s="205" t="s">
        <v>88</v>
      </c>
      <c r="B136" s="206"/>
      <c r="C136" s="93" t="s">
        <v>943</v>
      </c>
      <c r="D136" s="93" t="s">
        <v>87</v>
      </c>
      <c r="E136" s="165">
        <v>152084350</v>
      </c>
      <c r="F136" s="165">
        <v>0</v>
      </c>
      <c r="G136" s="203">
        <v>0</v>
      </c>
      <c r="H136" s="277"/>
    </row>
    <row r="137" spans="1:8" ht="34.5" customHeight="1" x14ac:dyDescent="0.25">
      <c r="A137" s="205" t="s">
        <v>1099</v>
      </c>
      <c r="B137" s="206"/>
      <c r="C137" s="93" t="s">
        <v>1100</v>
      </c>
      <c r="D137" s="94"/>
      <c r="E137" s="165">
        <v>14550170</v>
      </c>
      <c r="F137" s="165">
        <v>0</v>
      </c>
      <c r="G137" s="203">
        <v>0</v>
      </c>
      <c r="H137" s="277"/>
    </row>
    <row r="138" spans="1:8" ht="23.25" customHeight="1" x14ac:dyDescent="0.25">
      <c r="A138" s="205" t="s">
        <v>90</v>
      </c>
      <c r="B138" s="206"/>
      <c r="C138" s="93" t="s">
        <v>1100</v>
      </c>
      <c r="D138" s="93" t="s">
        <v>89</v>
      </c>
      <c r="E138" s="165">
        <v>14550170</v>
      </c>
      <c r="F138" s="165">
        <v>0</v>
      </c>
      <c r="G138" s="203">
        <v>0</v>
      </c>
      <c r="H138" s="277"/>
    </row>
    <row r="139" spans="1:8" ht="23.25" customHeight="1" x14ac:dyDescent="0.25">
      <c r="A139" s="205" t="s">
        <v>88</v>
      </c>
      <c r="B139" s="206"/>
      <c r="C139" s="93" t="s">
        <v>1100</v>
      </c>
      <c r="D139" s="93" t="s">
        <v>87</v>
      </c>
      <c r="E139" s="165">
        <v>14550170</v>
      </c>
      <c r="F139" s="165">
        <v>0</v>
      </c>
      <c r="G139" s="203">
        <v>0</v>
      </c>
      <c r="H139" s="277"/>
    </row>
    <row r="140" spans="1:8" ht="34.5" customHeight="1" x14ac:dyDescent="0.25">
      <c r="A140" s="205" t="s">
        <v>892</v>
      </c>
      <c r="B140" s="206"/>
      <c r="C140" s="93" t="s">
        <v>893</v>
      </c>
      <c r="D140" s="94"/>
      <c r="E140" s="165">
        <v>3053490</v>
      </c>
      <c r="F140" s="165">
        <v>3053490</v>
      </c>
      <c r="G140" s="203">
        <v>3053490</v>
      </c>
      <c r="H140" s="277"/>
    </row>
    <row r="141" spans="1:8" ht="79.5" customHeight="1" x14ac:dyDescent="0.25">
      <c r="A141" s="205" t="s">
        <v>894</v>
      </c>
      <c r="B141" s="206"/>
      <c r="C141" s="93" t="s">
        <v>895</v>
      </c>
      <c r="D141" s="94"/>
      <c r="E141" s="165">
        <v>3053490</v>
      </c>
      <c r="F141" s="165">
        <v>3053490</v>
      </c>
      <c r="G141" s="203">
        <v>3053490</v>
      </c>
      <c r="H141" s="277"/>
    </row>
    <row r="142" spans="1:8" ht="23.25" customHeight="1" x14ac:dyDescent="0.25">
      <c r="A142" s="205" t="s">
        <v>90</v>
      </c>
      <c r="B142" s="206"/>
      <c r="C142" s="93" t="s">
        <v>895</v>
      </c>
      <c r="D142" s="93" t="s">
        <v>89</v>
      </c>
      <c r="E142" s="165">
        <v>3053490</v>
      </c>
      <c r="F142" s="165">
        <v>3053490</v>
      </c>
      <c r="G142" s="203">
        <v>3053490</v>
      </c>
      <c r="H142" s="277"/>
    </row>
    <row r="143" spans="1:8" ht="23.25" customHeight="1" x14ac:dyDescent="0.25">
      <c r="A143" s="205" t="s">
        <v>88</v>
      </c>
      <c r="B143" s="206"/>
      <c r="C143" s="93" t="s">
        <v>895</v>
      </c>
      <c r="D143" s="93" t="s">
        <v>87</v>
      </c>
      <c r="E143" s="165">
        <v>3053490</v>
      </c>
      <c r="F143" s="165">
        <v>3053490</v>
      </c>
      <c r="G143" s="203">
        <v>3053490</v>
      </c>
      <c r="H143" s="277"/>
    </row>
    <row r="144" spans="1:8" ht="15" customHeight="1" x14ac:dyDescent="0.25">
      <c r="A144" s="205" t="s">
        <v>191</v>
      </c>
      <c r="B144" s="206"/>
      <c r="C144" s="93" t="s">
        <v>896</v>
      </c>
      <c r="D144" s="94"/>
      <c r="E144" s="165">
        <v>9037130</v>
      </c>
      <c r="F144" s="165">
        <v>0</v>
      </c>
      <c r="G144" s="203">
        <v>0</v>
      </c>
      <c r="H144" s="277"/>
    </row>
    <row r="145" spans="1:8" ht="102" customHeight="1" x14ac:dyDescent="0.25">
      <c r="A145" s="205" t="s">
        <v>944</v>
      </c>
      <c r="B145" s="206"/>
      <c r="C145" s="93" t="s">
        <v>945</v>
      </c>
      <c r="D145" s="94"/>
      <c r="E145" s="165">
        <v>9037130</v>
      </c>
      <c r="F145" s="165">
        <v>0</v>
      </c>
      <c r="G145" s="203">
        <v>0</v>
      </c>
      <c r="H145" s="277"/>
    </row>
    <row r="146" spans="1:8" ht="23.25" customHeight="1" x14ac:dyDescent="0.25">
      <c r="A146" s="205" t="s">
        <v>90</v>
      </c>
      <c r="B146" s="206"/>
      <c r="C146" s="93" t="s">
        <v>945</v>
      </c>
      <c r="D146" s="93" t="s">
        <v>89</v>
      </c>
      <c r="E146" s="165">
        <v>9037130</v>
      </c>
      <c r="F146" s="165">
        <v>0</v>
      </c>
      <c r="G146" s="203">
        <v>0</v>
      </c>
      <c r="H146" s="277"/>
    </row>
    <row r="147" spans="1:8" ht="23.25" customHeight="1" x14ac:dyDescent="0.25">
      <c r="A147" s="205" t="s">
        <v>88</v>
      </c>
      <c r="B147" s="206"/>
      <c r="C147" s="93" t="s">
        <v>945</v>
      </c>
      <c r="D147" s="93" t="s">
        <v>87</v>
      </c>
      <c r="E147" s="165">
        <v>9037130</v>
      </c>
      <c r="F147" s="165">
        <v>0</v>
      </c>
      <c r="G147" s="203">
        <v>0</v>
      </c>
      <c r="H147" s="277"/>
    </row>
    <row r="148" spans="1:8" ht="23.25" customHeight="1" x14ac:dyDescent="0.25">
      <c r="A148" s="205" t="s">
        <v>899</v>
      </c>
      <c r="B148" s="206"/>
      <c r="C148" s="93" t="s">
        <v>984</v>
      </c>
      <c r="D148" s="94"/>
      <c r="E148" s="165">
        <v>6282000</v>
      </c>
      <c r="F148" s="165">
        <v>6282000</v>
      </c>
      <c r="G148" s="203">
        <v>5059000</v>
      </c>
      <c r="H148" s="277"/>
    </row>
    <row r="149" spans="1:8" ht="180.75" customHeight="1" x14ac:dyDescent="0.25">
      <c r="A149" s="205" t="s">
        <v>985</v>
      </c>
      <c r="B149" s="206"/>
      <c r="C149" s="93" t="s">
        <v>986</v>
      </c>
      <c r="D149" s="94"/>
      <c r="E149" s="165">
        <v>6282000</v>
      </c>
      <c r="F149" s="165">
        <v>6282000</v>
      </c>
      <c r="G149" s="203">
        <v>5059000</v>
      </c>
      <c r="H149" s="277"/>
    </row>
    <row r="150" spans="1:8" ht="23.25" customHeight="1" x14ac:dyDescent="0.25">
      <c r="A150" s="205" t="s">
        <v>80</v>
      </c>
      <c r="B150" s="206"/>
      <c r="C150" s="93" t="s">
        <v>986</v>
      </c>
      <c r="D150" s="93" t="s">
        <v>61</v>
      </c>
      <c r="E150" s="165">
        <v>6282000</v>
      </c>
      <c r="F150" s="165">
        <v>6282000</v>
      </c>
      <c r="G150" s="203">
        <v>5059000</v>
      </c>
      <c r="H150" s="277"/>
    </row>
    <row r="151" spans="1:8" ht="15" customHeight="1" x14ac:dyDescent="0.25">
      <c r="A151" s="205" t="s">
        <v>107</v>
      </c>
      <c r="B151" s="206"/>
      <c r="C151" s="93" t="s">
        <v>986</v>
      </c>
      <c r="D151" s="93" t="s">
        <v>64</v>
      </c>
      <c r="E151" s="165">
        <v>6282000</v>
      </c>
      <c r="F151" s="165">
        <v>6282000</v>
      </c>
      <c r="G151" s="203">
        <v>5059000</v>
      </c>
      <c r="H151" s="277"/>
    </row>
    <row r="152" spans="1:8" ht="15" customHeight="1" x14ac:dyDescent="0.25">
      <c r="A152" s="205" t="s">
        <v>196</v>
      </c>
      <c r="B152" s="206"/>
      <c r="C152" s="93" t="s">
        <v>195</v>
      </c>
      <c r="D152" s="94"/>
      <c r="E152" s="165">
        <v>25916000</v>
      </c>
      <c r="F152" s="165">
        <v>25916000</v>
      </c>
      <c r="G152" s="203">
        <v>25916000</v>
      </c>
      <c r="H152" s="277"/>
    </row>
    <row r="153" spans="1:8" ht="90.75" customHeight="1" x14ac:dyDescent="0.25">
      <c r="A153" s="205" t="s">
        <v>883</v>
      </c>
      <c r="B153" s="206"/>
      <c r="C153" s="93" t="s">
        <v>194</v>
      </c>
      <c r="D153" s="94"/>
      <c r="E153" s="165">
        <v>25916000</v>
      </c>
      <c r="F153" s="165">
        <v>25916000</v>
      </c>
      <c r="G153" s="203">
        <v>25916000</v>
      </c>
      <c r="H153" s="277"/>
    </row>
    <row r="154" spans="1:8" ht="23.25" customHeight="1" x14ac:dyDescent="0.25">
      <c r="A154" s="205" t="s">
        <v>80</v>
      </c>
      <c r="B154" s="206"/>
      <c r="C154" s="93" t="s">
        <v>194</v>
      </c>
      <c r="D154" s="93" t="s">
        <v>61</v>
      </c>
      <c r="E154" s="165">
        <v>25916000</v>
      </c>
      <c r="F154" s="165">
        <v>25916000</v>
      </c>
      <c r="G154" s="203">
        <v>25916000</v>
      </c>
      <c r="H154" s="277"/>
    </row>
    <row r="155" spans="1:8" ht="45.75" customHeight="1" x14ac:dyDescent="0.25">
      <c r="A155" s="205" t="s">
        <v>186</v>
      </c>
      <c r="B155" s="206"/>
      <c r="C155" s="93" t="s">
        <v>194</v>
      </c>
      <c r="D155" s="93" t="s">
        <v>185</v>
      </c>
      <c r="E155" s="165">
        <v>25916000</v>
      </c>
      <c r="F155" s="165">
        <v>25916000</v>
      </c>
      <c r="G155" s="203">
        <v>25916000</v>
      </c>
      <c r="H155" s="277"/>
    </row>
    <row r="156" spans="1:8" ht="23.25" customHeight="1" x14ac:dyDescent="0.25">
      <c r="A156" s="205" t="s">
        <v>184</v>
      </c>
      <c r="B156" s="206"/>
      <c r="C156" s="93" t="s">
        <v>188</v>
      </c>
      <c r="D156" s="93"/>
      <c r="E156" s="165">
        <v>176214800</v>
      </c>
      <c r="F156" s="165">
        <v>176214800</v>
      </c>
      <c r="G156" s="203">
        <v>176214800</v>
      </c>
      <c r="H156" s="277"/>
    </row>
    <row r="157" spans="1:8" ht="23.25" customHeight="1" x14ac:dyDescent="0.25">
      <c r="A157" s="205" t="s">
        <v>900</v>
      </c>
      <c r="B157" s="206"/>
      <c r="C157" s="93" t="s">
        <v>901</v>
      </c>
      <c r="D157" s="94"/>
      <c r="E157" s="165">
        <v>114350100</v>
      </c>
      <c r="F157" s="165">
        <v>114350100</v>
      </c>
      <c r="G157" s="203">
        <v>114350100</v>
      </c>
      <c r="H157" s="277"/>
    </row>
    <row r="158" spans="1:8" ht="34.5" customHeight="1" x14ac:dyDescent="0.25">
      <c r="A158" s="205" t="s">
        <v>183</v>
      </c>
      <c r="B158" s="206"/>
      <c r="C158" s="93" t="s">
        <v>902</v>
      </c>
      <c r="D158" s="94"/>
      <c r="E158" s="165">
        <v>114350100</v>
      </c>
      <c r="F158" s="165">
        <v>114350100</v>
      </c>
      <c r="G158" s="203">
        <v>114350100</v>
      </c>
      <c r="H158" s="277"/>
    </row>
    <row r="159" spans="1:8" ht="23.25" customHeight="1" x14ac:dyDescent="0.25">
      <c r="A159" s="205" t="s">
        <v>80</v>
      </c>
      <c r="B159" s="206"/>
      <c r="C159" s="93" t="s">
        <v>902</v>
      </c>
      <c r="D159" s="93" t="s">
        <v>61</v>
      </c>
      <c r="E159" s="165">
        <v>114350100</v>
      </c>
      <c r="F159" s="165">
        <v>114350100</v>
      </c>
      <c r="G159" s="203">
        <v>114350100</v>
      </c>
      <c r="H159" s="277"/>
    </row>
    <row r="160" spans="1:8" ht="15" customHeight="1" x14ac:dyDescent="0.25">
      <c r="A160" s="205" t="s">
        <v>107</v>
      </c>
      <c r="B160" s="206"/>
      <c r="C160" s="93" t="s">
        <v>902</v>
      </c>
      <c r="D160" s="93" t="s">
        <v>64</v>
      </c>
      <c r="E160" s="165">
        <v>109996100</v>
      </c>
      <c r="F160" s="165">
        <v>109996100</v>
      </c>
      <c r="G160" s="203">
        <v>109996100</v>
      </c>
      <c r="H160" s="277"/>
    </row>
    <row r="161" spans="1:8" ht="15" customHeight="1" x14ac:dyDescent="0.25">
      <c r="A161" s="205" t="s">
        <v>79</v>
      </c>
      <c r="B161" s="206"/>
      <c r="C161" s="93" t="s">
        <v>902</v>
      </c>
      <c r="D161" s="93" t="s">
        <v>75</v>
      </c>
      <c r="E161" s="165">
        <v>4354000</v>
      </c>
      <c r="F161" s="165">
        <v>4354000</v>
      </c>
      <c r="G161" s="203">
        <v>4354000</v>
      </c>
      <c r="H161" s="277"/>
    </row>
    <row r="162" spans="1:8" ht="34.5" customHeight="1" x14ac:dyDescent="0.25">
      <c r="A162" s="205" t="s">
        <v>182</v>
      </c>
      <c r="B162" s="206"/>
      <c r="C162" s="93" t="s">
        <v>897</v>
      </c>
      <c r="D162" s="94"/>
      <c r="E162" s="165">
        <v>61864700</v>
      </c>
      <c r="F162" s="165">
        <v>61864700</v>
      </c>
      <c r="G162" s="203">
        <v>61864700</v>
      </c>
      <c r="H162" s="277"/>
    </row>
    <row r="163" spans="1:8" ht="34.5" customHeight="1" x14ac:dyDescent="0.25">
      <c r="A163" s="205" t="s">
        <v>181</v>
      </c>
      <c r="B163" s="206"/>
      <c r="C163" s="93" t="s">
        <v>898</v>
      </c>
      <c r="D163" s="94"/>
      <c r="E163" s="165">
        <v>61864700</v>
      </c>
      <c r="F163" s="165">
        <v>61864700</v>
      </c>
      <c r="G163" s="203">
        <v>61864700</v>
      </c>
      <c r="H163" s="277"/>
    </row>
    <row r="164" spans="1:8" ht="23.25" customHeight="1" x14ac:dyDescent="0.25">
      <c r="A164" s="205" t="s">
        <v>80</v>
      </c>
      <c r="B164" s="206"/>
      <c r="C164" s="93" t="s">
        <v>898</v>
      </c>
      <c r="D164" s="93" t="s">
        <v>61</v>
      </c>
      <c r="E164" s="165">
        <v>59935675</v>
      </c>
      <c r="F164" s="165">
        <v>59935675</v>
      </c>
      <c r="G164" s="203">
        <v>59935675</v>
      </c>
      <c r="H164" s="277"/>
    </row>
    <row r="165" spans="1:8" ht="15" customHeight="1" x14ac:dyDescent="0.25">
      <c r="A165" s="205" t="s">
        <v>107</v>
      </c>
      <c r="B165" s="206"/>
      <c r="C165" s="93" t="s">
        <v>898</v>
      </c>
      <c r="D165" s="93" t="s">
        <v>64</v>
      </c>
      <c r="E165" s="165">
        <v>56077625</v>
      </c>
      <c r="F165" s="165">
        <v>56077625</v>
      </c>
      <c r="G165" s="203">
        <v>56077625</v>
      </c>
      <c r="H165" s="277"/>
    </row>
    <row r="166" spans="1:8" ht="15" customHeight="1" x14ac:dyDescent="0.25">
      <c r="A166" s="205" t="s">
        <v>79</v>
      </c>
      <c r="B166" s="206"/>
      <c r="C166" s="93" t="s">
        <v>898</v>
      </c>
      <c r="D166" s="93" t="s">
        <v>75</v>
      </c>
      <c r="E166" s="165">
        <v>1929025</v>
      </c>
      <c r="F166" s="165">
        <v>1929025</v>
      </c>
      <c r="G166" s="203">
        <v>1929025</v>
      </c>
      <c r="H166" s="277"/>
    </row>
    <row r="167" spans="1:8" ht="45.75" customHeight="1" x14ac:dyDescent="0.25">
      <c r="A167" s="205" t="s">
        <v>186</v>
      </c>
      <c r="B167" s="206"/>
      <c r="C167" s="93" t="s">
        <v>898</v>
      </c>
      <c r="D167" s="93" t="s">
        <v>185</v>
      </c>
      <c r="E167" s="165">
        <v>1929025</v>
      </c>
      <c r="F167" s="165">
        <v>1929025</v>
      </c>
      <c r="G167" s="203">
        <v>1929025</v>
      </c>
      <c r="H167" s="277"/>
    </row>
    <row r="168" spans="1:8" ht="15" customHeight="1" x14ac:dyDescent="0.25">
      <c r="A168" s="205" t="s">
        <v>202</v>
      </c>
      <c r="B168" s="206"/>
      <c r="C168" s="93" t="s">
        <v>898</v>
      </c>
      <c r="D168" s="93" t="s">
        <v>50</v>
      </c>
      <c r="E168" s="165">
        <v>1929025</v>
      </c>
      <c r="F168" s="165">
        <v>1929025</v>
      </c>
      <c r="G168" s="203">
        <v>1929025</v>
      </c>
      <c r="H168" s="277"/>
    </row>
    <row r="169" spans="1:8" ht="34.5" customHeight="1" x14ac:dyDescent="0.25">
      <c r="A169" s="205" t="s">
        <v>346</v>
      </c>
      <c r="B169" s="206"/>
      <c r="C169" s="93" t="s">
        <v>898</v>
      </c>
      <c r="D169" s="93" t="s">
        <v>52</v>
      </c>
      <c r="E169" s="165">
        <v>1929025</v>
      </c>
      <c r="F169" s="165">
        <v>1929025</v>
      </c>
      <c r="G169" s="203">
        <v>1929025</v>
      </c>
      <c r="H169" s="277"/>
    </row>
    <row r="170" spans="1:8" ht="15" customHeight="1" x14ac:dyDescent="0.25">
      <c r="A170" s="205" t="s">
        <v>115</v>
      </c>
      <c r="B170" s="206"/>
      <c r="C170" s="93" t="s">
        <v>905</v>
      </c>
      <c r="D170" s="93"/>
      <c r="E170" s="165">
        <v>26286000</v>
      </c>
      <c r="F170" s="165">
        <v>26286000</v>
      </c>
      <c r="G170" s="203">
        <v>26286000</v>
      </c>
      <c r="H170" s="277"/>
    </row>
    <row r="171" spans="1:8" ht="23.25" customHeight="1" x14ac:dyDescent="0.25">
      <c r="A171" s="205" t="s">
        <v>113</v>
      </c>
      <c r="B171" s="206"/>
      <c r="C171" s="93" t="s">
        <v>906</v>
      </c>
      <c r="D171" s="94"/>
      <c r="E171" s="165">
        <v>26286000</v>
      </c>
      <c r="F171" s="165">
        <v>26286000</v>
      </c>
      <c r="G171" s="203">
        <v>26286000</v>
      </c>
      <c r="H171" s="277"/>
    </row>
    <row r="172" spans="1:8" ht="15" customHeight="1" x14ac:dyDescent="0.25">
      <c r="A172" s="205" t="s">
        <v>179</v>
      </c>
      <c r="B172" s="206"/>
      <c r="C172" s="93" t="s">
        <v>907</v>
      </c>
      <c r="D172" s="94"/>
      <c r="E172" s="165">
        <v>1918000</v>
      </c>
      <c r="F172" s="165">
        <v>1918000</v>
      </c>
      <c r="G172" s="203">
        <v>1918000</v>
      </c>
      <c r="H172" s="277"/>
    </row>
    <row r="173" spans="1:8" ht="23.25" customHeight="1" x14ac:dyDescent="0.25">
      <c r="A173" s="205" t="s">
        <v>80</v>
      </c>
      <c r="B173" s="206"/>
      <c r="C173" s="93" t="s">
        <v>907</v>
      </c>
      <c r="D173" s="93" t="s">
        <v>61</v>
      </c>
      <c r="E173" s="165">
        <v>1918000</v>
      </c>
      <c r="F173" s="165">
        <v>1918000</v>
      </c>
      <c r="G173" s="203">
        <v>1918000</v>
      </c>
      <c r="H173" s="277"/>
    </row>
    <row r="174" spans="1:8" ht="15" customHeight="1" x14ac:dyDescent="0.25">
      <c r="A174" s="205" t="s">
        <v>107</v>
      </c>
      <c r="B174" s="206"/>
      <c r="C174" s="93" t="s">
        <v>907</v>
      </c>
      <c r="D174" s="93" t="s">
        <v>64</v>
      </c>
      <c r="E174" s="165">
        <v>1918000</v>
      </c>
      <c r="F174" s="165">
        <v>1918000</v>
      </c>
      <c r="G174" s="203">
        <v>1918000</v>
      </c>
      <c r="H174" s="277"/>
    </row>
    <row r="175" spans="1:8" ht="15" customHeight="1" x14ac:dyDescent="0.25">
      <c r="A175" s="205" t="s">
        <v>178</v>
      </c>
      <c r="B175" s="206"/>
      <c r="C175" s="93" t="s">
        <v>908</v>
      </c>
      <c r="D175" s="94"/>
      <c r="E175" s="165">
        <v>24368000</v>
      </c>
      <c r="F175" s="165">
        <v>24368000</v>
      </c>
      <c r="G175" s="203">
        <v>24368000</v>
      </c>
      <c r="H175" s="277"/>
    </row>
    <row r="176" spans="1:8" ht="23.25" customHeight="1" x14ac:dyDescent="0.25">
      <c r="A176" s="205" t="s">
        <v>90</v>
      </c>
      <c r="B176" s="206"/>
      <c r="C176" s="93" t="s">
        <v>908</v>
      </c>
      <c r="D176" s="93" t="s">
        <v>89</v>
      </c>
      <c r="E176" s="165">
        <v>24368000</v>
      </c>
      <c r="F176" s="165">
        <v>24368000</v>
      </c>
      <c r="G176" s="203">
        <v>24368000</v>
      </c>
      <c r="H176" s="277"/>
    </row>
    <row r="177" spans="1:8" ht="23.25" customHeight="1" x14ac:dyDescent="0.25">
      <c r="A177" s="205" t="s">
        <v>88</v>
      </c>
      <c r="B177" s="206"/>
      <c r="C177" s="93" t="s">
        <v>908</v>
      </c>
      <c r="D177" s="93" t="s">
        <v>87</v>
      </c>
      <c r="E177" s="165">
        <v>24368000</v>
      </c>
      <c r="F177" s="165">
        <v>24368000</v>
      </c>
      <c r="G177" s="203">
        <v>24368000</v>
      </c>
      <c r="H177" s="277"/>
    </row>
    <row r="178" spans="1:8" ht="23.25" customHeight="1" x14ac:dyDescent="0.25">
      <c r="A178" s="211" t="s">
        <v>105</v>
      </c>
      <c r="B178" s="212"/>
      <c r="C178" s="90" t="s">
        <v>104</v>
      </c>
      <c r="D178" s="90"/>
      <c r="E178" s="166">
        <v>129115200</v>
      </c>
      <c r="F178" s="166">
        <v>130451200</v>
      </c>
      <c r="G178" s="213">
        <v>130705200</v>
      </c>
      <c r="H178" s="282"/>
    </row>
    <row r="179" spans="1:8" ht="15" customHeight="1" x14ac:dyDescent="0.25">
      <c r="A179" s="205" t="s">
        <v>270</v>
      </c>
      <c r="B179" s="206"/>
      <c r="C179" s="93" t="s">
        <v>269</v>
      </c>
      <c r="D179" s="93"/>
      <c r="E179" s="165">
        <v>68388200</v>
      </c>
      <c r="F179" s="165">
        <v>68388200</v>
      </c>
      <c r="G179" s="203">
        <v>68388200</v>
      </c>
      <c r="H179" s="277"/>
    </row>
    <row r="180" spans="1:8" ht="23.25" customHeight="1" x14ac:dyDescent="0.25">
      <c r="A180" s="205" t="s">
        <v>1002</v>
      </c>
      <c r="B180" s="206"/>
      <c r="C180" s="93" t="s">
        <v>1003</v>
      </c>
      <c r="D180" s="94"/>
      <c r="E180" s="165">
        <v>41888200</v>
      </c>
      <c r="F180" s="165">
        <v>41888200</v>
      </c>
      <c r="G180" s="203">
        <v>41888200</v>
      </c>
      <c r="H180" s="277"/>
    </row>
    <row r="181" spans="1:8" ht="23.25" customHeight="1" x14ac:dyDescent="0.25">
      <c r="A181" s="205" t="s">
        <v>1004</v>
      </c>
      <c r="B181" s="206"/>
      <c r="C181" s="93" t="s">
        <v>1005</v>
      </c>
      <c r="D181" s="94"/>
      <c r="E181" s="165">
        <v>41888200</v>
      </c>
      <c r="F181" s="165">
        <v>41888200</v>
      </c>
      <c r="G181" s="203">
        <v>41888200</v>
      </c>
      <c r="H181" s="277"/>
    </row>
    <row r="182" spans="1:8" ht="15" customHeight="1" x14ac:dyDescent="0.25">
      <c r="A182" s="205" t="s">
        <v>86</v>
      </c>
      <c r="B182" s="206"/>
      <c r="C182" s="93" t="s">
        <v>1005</v>
      </c>
      <c r="D182" s="93" t="s">
        <v>85</v>
      </c>
      <c r="E182" s="165">
        <v>41888200</v>
      </c>
      <c r="F182" s="165">
        <v>41888200</v>
      </c>
      <c r="G182" s="203">
        <v>41888200</v>
      </c>
      <c r="H182" s="277"/>
    </row>
    <row r="183" spans="1:8" ht="23.25" customHeight="1" x14ac:dyDescent="0.25">
      <c r="A183" s="205" t="s">
        <v>257</v>
      </c>
      <c r="B183" s="206"/>
      <c r="C183" s="93" t="s">
        <v>1005</v>
      </c>
      <c r="D183" s="93" t="s">
        <v>255</v>
      </c>
      <c r="E183" s="165">
        <v>41888200</v>
      </c>
      <c r="F183" s="165">
        <v>41888200</v>
      </c>
      <c r="G183" s="203">
        <v>41888200</v>
      </c>
      <c r="H183" s="277"/>
    </row>
    <row r="184" spans="1:8" ht="34.5" customHeight="1" x14ac:dyDescent="0.25">
      <c r="A184" s="205" t="s">
        <v>273</v>
      </c>
      <c r="B184" s="206"/>
      <c r="C184" s="93" t="s">
        <v>868</v>
      </c>
      <c r="D184" s="94"/>
      <c r="E184" s="165">
        <v>26500000</v>
      </c>
      <c r="F184" s="165">
        <v>26500000</v>
      </c>
      <c r="G184" s="203">
        <v>26500000</v>
      </c>
      <c r="H184" s="277"/>
    </row>
    <row r="185" spans="1:8" ht="23.25" customHeight="1" x14ac:dyDescent="0.25">
      <c r="A185" s="205" t="s">
        <v>272</v>
      </c>
      <c r="B185" s="206"/>
      <c r="C185" s="93" t="s">
        <v>869</v>
      </c>
      <c r="D185" s="94"/>
      <c r="E185" s="165">
        <v>26500000</v>
      </c>
      <c r="F185" s="165">
        <v>26500000</v>
      </c>
      <c r="G185" s="203">
        <v>26500000</v>
      </c>
      <c r="H185" s="277"/>
    </row>
    <row r="186" spans="1:8" ht="15" customHeight="1" x14ac:dyDescent="0.25">
      <c r="A186" s="205" t="s">
        <v>86</v>
      </c>
      <c r="B186" s="206"/>
      <c r="C186" s="93" t="s">
        <v>869</v>
      </c>
      <c r="D186" s="93" t="s">
        <v>85</v>
      </c>
      <c r="E186" s="165">
        <v>26500000</v>
      </c>
      <c r="F186" s="165">
        <v>26500000</v>
      </c>
      <c r="G186" s="203">
        <v>26500000</v>
      </c>
      <c r="H186" s="277"/>
    </row>
    <row r="187" spans="1:8" ht="23.25" customHeight="1" x14ac:dyDescent="0.25">
      <c r="A187" s="205" t="s">
        <v>257</v>
      </c>
      <c r="B187" s="206"/>
      <c r="C187" s="93" t="s">
        <v>869</v>
      </c>
      <c r="D187" s="93" t="s">
        <v>255</v>
      </c>
      <c r="E187" s="165">
        <v>26500000</v>
      </c>
      <c r="F187" s="165">
        <v>26500000</v>
      </c>
      <c r="G187" s="203">
        <v>26500000</v>
      </c>
      <c r="H187" s="277"/>
    </row>
    <row r="188" spans="1:8" ht="23.25" customHeight="1" x14ac:dyDescent="0.25">
      <c r="A188" s="205" t="s">
        <v>860</v>
      </c>
      <c r="B188" s="206"/>
      <c r="C188" s="93" t="s">
        <v>103</v>
      </c>
      <c r="D188" s="93"/>
      <c r="E188" s="165">
        <v>39748000</v>
      </c>
      <c r="F188" s="165">
        <v>40961000</v>
      </c>
      <c r="G188" s="203">
        <v>41117000</v>
      </c>
      <c r="H188" s="277"/>
    </row>
    <row r="189" spans="1:8" ht="23.25" customHeight="1" x14ac:dyDescent="0.25">
      <c r="A189" s="205" t="s">
        <v>861</v>
      </c>
      <c r="B189" s="206"/>
      <c r="C189" s="93" t="s">
        <v>102</v>
      </c>
      <c r="D189" s="94"/>
      <c r="E189" s="165">
        <v>39748000</v>
      </c>
      <c r="F189" s="165">
        <v>40961000</v>
      </c>
      <c r="G189" s="203">
        <v>41117000</v>
      </c>
      <c r="H189" s="277"/>
    </row>
    <row r="190" spans="1:8" ht="23.25" customHeight="1" x14ac:dyDescent="0.25">
      <c r="A190" s="205" t="s">
        <v>177</v>
      </c>
      <c r="B190" s="206"/>
      <c r="C190" s="93" t="s">
        <v>862</v>
      </c>
      <c r="D190" s="94"/>
      <c r="E190" s="165">
        <v>39748000</v>
      </c>
      <c r="F190" s="165">
        <v>40961000</v>
      </c>
      <c r="G190" s="203">
        <v>41117000</v>
      </c>
      <c r="H190" s="277"/>
    </row>
    <row r="191" spans="1:8" ht="15" customHeight="1" x14ac:dyDescent="0.25">
      <c r="A191" s="205" t="s">
        <v>86</v>
      </c>
      <c r="B191" s="206"/>
      <c r="C191" s="93" t="s">
        <v>862</v>
      </c>
      <c r="D191" s="93" t="s">
        <v>85</v>
      </c>
      <c r="E191" s="165">
        <v>20791400</v>
      </c>
      <c r="F191" s="165">
        <v>21519200</v>
      </c>
      <c r="G191" s="203">
        <v>21612800</v>
      </c>
      <c r="H191" s="277"/>
    </row>
    <row r="192" spans="1:8" ht="23.25" customHeight="1" x14ac:dyDescent="0.25">
      <c r="A192" s="205" t="s">
        <v>257</v>
      </c>
      <c r="B192" s="206"/>
      <c r="C192" s="93" t="s">
        <v>862</v>
      </c>
      <c r="D192" s="93" t="s">
        <v>255</v>
      </c>
      <c r="E192" s="165">
        <v>20791400</v>
      </c>
      <c r="F192" s="165">
        <v>21519200</v>
      </c>
      <c r="G192" s="203">
        <v>21612800</v>
      </c>
      <c r="H192" s="277"/>
    </row>
    <row r="193" spans="1:8" ht="23.25" customHeight="1" x14ac:dyDescent="0.25">
      <c r="A193" s="205" t="s">
        <v>80</v>
      </c>
      <c r="B193" s="206"/>
      <c r="C193" s="93" t="s">
        <v>862</v>
      </c>
      <c r="D193" s="93" t="s">
        <v>61</v>
      </c>
      <c r="E193" s="165">
        <v>18956600</v>
      </c>
      <c r="F193" s="165">
        <v>19441800</v>
      </c>
      <c r="G193" s="203">
        <v>19504200</v>
      </c>
      <c r="H193" s="277"/>
    </row>
    <row r="194" spans="1:8" ht="15" customHeight="1" x14ac:dyDescent="0.25">
      <c r="A194" s="205" t="s">
        <v>107</v>
      </c>
      <c r="B194" s="206"/>
      <c r="C194" s="93" t="s">
        <v>862</v>
      </c>
      <c r="D194" s="93" t="s">
        <v>64</v>
      </c>
      <c r="E194" s="165">
        <v>18956600</v>
      </c>
      <c r="F194" s="165">
        <v>19441800</v>
      </c>
      <c r="G194" s="203">
        <v>19504200</v>
      </c>
      <c r="H194" s="277"/>
    </row>
    <row r="195" spans="1:8" ht="15" customHeight="1" x14ac:dyDescent="0.25">
      <c r="A195" s="205" t="s">
        <v>115</v>
      </c>
      <c r="B195" s="206"/>
      <c r="C195" s="93" t="s">
        <v>471</v>
      </c>
      <c r="D195" s="93"/>
      <c r="E195" s="165">
        <v>20679000</v>
      </c>
      <c r="F195" s="165">
        <v>20802000</v>
      </c>
      <c r="G195" s="203">
        <v>20900000</v>
      </c>
      <c r="H195" s="277"/>
    </row>
    <row r="196" spans="1:8" ht="45.75" customHeight="1" x14ac:dyDescent="0.25">
      <c r="A196" s="205" t="s">
        <v>712</v>
      </c>
      <c r="B196" s="206"/>
      <c r="C196" s="93" t="s">
        <v>713</v>
      </c>
      <c r="D196" s="94"/>
      <c r="E196" s="165">
        <v>20679000</v>
      </c>
      <c r="F196" s="165">
        <v>20802000</v>
      </c>
      <c r="G196" s="203">
        <v>20900000</v>
      </c>
      <c r="H196" s="277"/>
    </row>
    <row r="197" spans="1:8" ht="45.75" customHeight="1" x14ac:dyDescent="0.25">
      <c r="A197" s="205" t="s">
        <v>470</v>
      </c>
      <c r="B197" s="206"/>
      <c r="C197" s="93" t="s">
        <v>714</v>
      </c>
      <c r="D197" s="94"/>
      <c r="E197" s="165">
        <v>20679000</v>
      </c>
      <c r="F197" s="165">
        <v>20802000</v>
      </c>
      <c r="G197" s="203">
        <v>20900000</v>
      </c>
      <c r="H197" s="277"/>
    </row>
    <row r="198" spans="1:8" ht="45.75" customHeight="1" x14ac:dyDescent="0.25">
      <c r="A198" s="205" t="s">
        <v>94</v>
      </c>
      <c r="B198" s="206"/>
      <c r="C198" s="93" t="s">
        <v>714</v>
      </c>
      <c r="D198" s="93" t="s">
        <v>93</v>
      </c>
      <c r="E198" s="165">
        <v>18460000</v>
      </c>
      <c r="F198" s="165">
        <v>18460000</v>
      </c>
      <c r="G198" s="203">
        <v>18460000</v>
      </c>
      <c r="H198" s="277"/>
    </row>
    <row r="199" spans="1:8" ht="23.25" customHeight="1" x14ac:dyDescent="0.25">
      <c r="A199" s="205" t="s">
        <v>206</v>
      </c>
      <c r="B199" s="206"/>
      <c r="C199" s="93" t="s">
        <v>714</v>
      </c>
      <c r="D199" s="93" t="s">
        <v>203</v>
      </c>
      <c r="E199" s="165">
        <v>18460000</v>
      </c>
      <c r="F199" s="165">
        <v>18460000</v>
      </c>
      <c r="G199" s="203">
        <v>18460000</v>
      </c>
      <c r="H199" s="277"/>
    </row>
    <row r="200" spans="1:8" ht="23.25" customHeight="1" x14ac:dyDescent="0.25">
      <c r="A200" s="205" t="s">
        <v>90</v>
      </c>
      <c r="B200" s="206"/>
      <c r="C200" s="93" t="s">
        <v>714</v>
      </c>
      <c r="D200" s="93" t="s">
        <v>89</v>
      </c>
      <c r="E200" s="165">
        <v>2219000</v>
      </c>
      <c r="F200" s="165">
        <v>2342000</v>
      </c>
      <c r="G200" s="203">
        <v>2440000</v>
      </c>
      <c r="H200" s="277"/>
    </row>
    <row r="201" spans="1:8" ht="23.25" customHeight="1" x14ac:dyDescent="0.25">
      <c r="A201" s="205" t="s">
        <v>88</v>
      </c>
      <c r="B201" s="206"/>
      <c r="C201" s="93" t="s">
        <v>714</v>
      </c>
      <c r="D201" s="93" t="s">
        <v>87</v>
      </c>
      <c r="E201" s="165">
        <v>2219000</v>
      </c>
      <c r="F201" s="165">
        <v>2342000</v>
      </c>
      <c r="G201" s="203">
        <v>2440000</v>
      </c>
      <c r="H201" s="277"/>
    </row>
    <row r="202" spans="1:8" ht="23.25" customHeight="1" x14ac:dyDescent="0.25">
      <c r="A202" s="205" t="s">
        <v>248</v>
      </c>
      <c r="B202" s="206"/>
      <c r="C202" s="93" t="s">
        <v>871</v>
      </c>
      <c r="D202" s="93"/>
      <c r="E202" s="165">
        <v>300000</v>
      </c>
      <c r="F202" s="165">
        <v>300000</v>
      </c>
      <c r="G202" s="203">
        <v>300000</v>
      </c>
      <c r="H202" s="277"/>
    </row>
    <row r="203" spans="1:8" ht="23.25" customHeight="1" x14ac:dyDescent="0.25">
      <c r="A203" s="205" t="s">
        <v>872</v>
      </c>
      <c r="B203" s="206"/>
      <c r="C203" s="93" t="s">
        <v>873</v>
      </c>
      <c r="D203" s="94"/>
      <c r="E203" s="165">
        <v>300000</v>
      </c>
      <c r="F203" s="165">
        <v>300000</v>
      </c>
      <c r="G203" s="203">
        <v>300000</v>
      </c>
      <c r="H203" s="277"/>
    </row>
    <row r="204" spans="1:8" ht="23.25" customHeight="1" x14ac:dyDescent="0.25">
      <c r="A204" s="205" t="s">
        <v>247</v>
      </c>
      <c r="B204" s="206"/>
      <c r="C204" s="93" t="s">
        <v>874</v>
      </c>
      <c r="D204" s="94"/>
      <c r="E204" s="165">
        <v>300000</v>
      </c>
      <c r="F204" s="165">
        <v>300000</v>
      </c>
      <c r="G204" s="203">
        <v>300000</v>
      </c>
      <c r="H204" s="277"/>
    </row>
    <row r="205" spans="1:8" ht="23.25" customHeight="1" x14ac:dyDescent="0.25">
      <c r="A205" s="205" t="s">
        <v>80</v>
      </c>
      <c r="B205" s="206"/>
      <c r="C205" s="93" t="s">
        <v>874</v>
      </c>
      <c r="D205" s="93" t="s">
        <v>61</v>
      </c>
      <c r="E205" s="165">
        <v>300000</v>
      </c>
      <c r="F205" s="165">
        <v>300000</v>
      </c>
      <c r="G205" s="203">
        <v>300000</v>
      </c>
      <c r="H205" s="277"/>
    </row>
    <row r="206" spans="1:8" ht="45.75" customHeight="1" x14ac:dyDescent="0.25">
      <c r="A206" s="205" t="s">
        <v>186</v>
      </c>
      <c r="B206" s="206"/>
      <c r="C206" s="93" t="s">
        <v>874</v>
      </c>
      <c r="D206" s="93" t="s">
        <v>185</v>
      </c>
      <c r="E206" s="165">
        <v>300000</v>
      </c>
      <c r="F206" s="165">
        <v>300000</v>
      </c>
      <c r="G206" s="203">
        <v>300000</v>
      </c>
      <c r="H206" s="277"/>
    </row>
    <row r="207" spans="1:8" ht="15" customHeight="1" x14ac:dyDescent="0.25">
      <c r="A207" s="211" t="s">
        <v>101</v>
      </c>
      <c r="B207" s="212"/>
      <c r="C207" s="90" t="s">
        <v>100</v>
      </c>
      <c r="D207" s="90"/>
      <c r="E207" s="166">
        <v>474485540</v>
      </c>
      <c r="F207" s="166">
        <v>473247500</v>
      </c>
      <c r="G207" s="213">
        <v>473247500</v>
      </c>
      <c r="H207" s="282"/>
    </row>
    <row r="208" spans="1:8" ht="15" customHeight="1" x14ac:dyDescent="0.25">
      <c r="A208" s="205" t="s">
        <v>99</v>
      </c>
      <c r="B208" s="206"/>
      <c r="C208" s="93" t="s">
        <v>98</v>
      </c>
      <c r="D208" s="93"/>
      <c r="E208" s="165">
        <v>282485500</v>
      </c>
      <c r="F208" s="165">
        <v>282485500</v>
      </c>
      <c r="G208" s="203">
        <v>282485500</v>
      </c>
      <c r="H208" s="277"/>
    </row>
    <row r="209" spans="1:8" ht="34.5" customHeight="1" x14ac:dyDescent="0.25">
      <c r="A209" s="205" t="s">
        <v>97</v>
      </c>
      <c r="B209" s="206"/>
      <c r="C209" s="93" t="s">
        <v>96</v>
      </c>
      <c r="D209" s="94"/>
      <c r="E209" s="165">
        <v>282485500</v>
      </c>
      <c r="F209" s="165">
        <v>282485500</v>
      </c>
      <c r="G209" s="203">
        <v>282485500</v>
      </c>
      <c r="H209" s="277"/>
    </row>
    <row r="210" spans="1:8" ht="34.5" customHeight="1" x14ac:dyDescent="0.25">
      <c r="A210" s="205" t="s">
        <v>982</v>
      </c>
      <c r="B210" s="206"/>
      <c r="C210" s="93" t="s">
        <v>983</v>
      </c>
      <c r="D210" s="94"/>
      <c r="E210" s="165">
        <v>35000000</v>
      </c>
      <c r="F210" s="165">
        <v>35000000</v>
      </c>
      <c r="G210" s="203">
        <v>35000000</v>
      </c>
      <c r="H210" s="277"/>
    </row>
    <row r="211" spans="1:8" ht="23.25" customHeight="1" x14ac:dyDescent="0.25">
      <c r="A211" s="205" t="s">
        <v>90</v>
      </c>
      <c r="B211" s="206"/>
      <c r="C211" s="93" t="s">
        <v>983</v>
      </c>
      <c r="D211" s="93" t="s">
        <v>89</v>
      </c>
      <c r="E211" s="165">
        <v>35000000</v>
      </c>
      <c r="F211" s="165">
        <v>35000000</v>
      </c>
      <c r="G211" s="203">
        <v>35000000</v>
      </c>
      <c r="H211" s="277"/>
    </row>
    <row r="212" spans="1:8" ht="23.25" customHeight="1" x14ac:dyDescent="0.25">
      <c r="A212" s="205" t="s">
        <v>88</v>
      </c>
      <c r="B212" s="206"/>
      <c r="C212" s="93" t="s">
        <v>983</v>
      </c>
      <c r="D212" s="93" t="s">
        <v>87</v>
      </c>
      <c r="E212" s="165">
        <v>35000000</v>
      </c>
      <c r="F212" s="165">
        <v>35000000</v>
      </c>
      <c r="G212" s="203">
        <v>35000000</v>
      </c>
      <c r="H212" s="277"/>
    </row>
    <row r="213" spans="1:8" ht="23.25" customHeight="1" x14ac:dyDescent="0.25">
      <c r="A213" s="205" t="s">
        <v>95</v>
      </c>
      <c r="B213" s="206"/>
      <c r="C213" s="93" t="s">
        <v>83</v>
      </c>
      <c r="D213" s="94"/>
      <c r="E213" s="165">
        <v>8000000</v>
      </c>
      <c r="F213" s="165">
        <v>8000000</v>
      </c>
      <c r="G213" s="203">
        <v>8000000</v>
      </c>
      <c r="H213" s="277"/>
    </row>
    <row r="214" spans="1:8" ht="23.25" customHeight="1" x14ac:dyDescent="0.25">
      <c r="A214" s="205" t="s">
        <v>90</v>
      </c>
      <c r="B214" s="206"/>
      <c r="C214" s="93" t="s">
        <v>83</v>
      </c>
      <c r="D214" s="93" t="s">
        <v>89</v>
      </c>
      <c r="E214" s="165">
        <v>7000000</v>
      </c>
      <c r="F214" s="165">
        <v>7000000</v>
      </c>
      <c r="G214" s="203">
        <v>7000000</v>
      </c>
      <c r="H214" s="277"/>
    </row>
    <row r="215" spans="1:8" ht="23.25" customHeight="1" x14ac:dyDescent="0.25">
      <c r="A215" s="205" t="s">
        <v>88</v>
      </c>
      <c r="B215" s="206"/>
      <c r="C215" s="93" t="s">
        <v>83</v>
      </c>
      <c r="D215" s="93" t="s">
        <v>87</v>
      </c>
      <c r="E215" s="165">
        <v>7000000</v>
      </c>
      <c r="F215" s="165">
        <v>7000000</v>
      </c>
      <c r="G215" s="203">
        <v>7000000</v>
      </c>
      <c r="H215" s="277"/>
    </row>
    <row r="216" spans="1:8" ht="15" customHeight="1" x14ac:dyDescent="0.25">
      <c r="A216" s="205" t="s">
        <v>86</v>
      </c>
      <c r="B216" s="206"/>
      <c r="C216" s="93" t="s">
        <v>83</v>
      </c>
      <c r="D216" s="93" t="s">
        <v>85</v>
      </c>
      <c r="E216" s="165">
        <v>1000000</v>
      </c>
      <c r="F216" s="165">
        <v>1000000</v>
      </c>
      <c r="G216" s="203">
        <v>1000000</v>
      </c>
      <c r="H216" s="277"/>
    </row>
    <row r="217" spans="1:8" ht="15" customHeight="1" x14ac:dyDescent="0.25">
      <c r="A217" s="205" t="s">
        <v>84</v>
      </c>
      <c r="B217" s="206"/>
      <c r="C217" s="93" t="s">
        <v>83</v>
      </c>
      <c r="D217" s="93" t="s">
        <v>82</v>
      </c>
      <c r="E217" s="165">
        <v>1000000</v>
      </c>
      <c r="F217" s="165">
        <v>1000000</v>
      </c>
      <c r="G217" s="203">
        <v>1000000</v>
      </c>
      <c r="H217" s="277"/>
    </row>
    <row r="218" spans="1:8" ht="34.5" customHeight="1" x14ac:dyDescent="0.25">
      <c r="A218" s="205" t="s">
        <v>81</v>
      </c>
      <c r="B218" s="206"/>
      <c r="C218" s="93" t="s">
        <v>76</v>
      </c>
      <c r="D218" s="94"/>
      <c r="E218" s="165">
        <v>239485500</v>
      </c>
      <c r="F218" s="165">
        <v>239485500</v>
      </c>
      <c r="G218" s="203">
        <v>239485500</v>
      </c>
      <c r="H218" s="277"/>
    </row>
    <row r="219" spans="1:8" ht="23.25" customHeight="1" x14ac:dyDescent="0.25">
      <c r="A219" s="205" t="s">
        <v>80</v>
      </c>
      <c r="B219" s="206"/>
      <c r="C219" s="93" t="s">
        <v>76</v>
      </c>
      <c r="D219" s="93" t="s">
        <v>61</v>
      </c>
      <c r="E219" s="165">
        <v>239485500</v>
      </c>
      <c r="F219" s="165">
        <v>239485500</v>
      </c>
      <c r="G219" s="203">
        <v>239485500</v>
      </c>
      <c r="H219" s="277"/>
    </row>
    <row r="220" spans="1:8" ht="15" customHeight="1" x14ac:dyDescent="0.25">
      <c r="A220" s="205" t="s">
        <v>107</v>
      </c>
      <c r="B220" s="206"/>
      <c r="C220" s="93" t="s">
        <v>76</v>
      </c>
      <c r="D220" s="93" t="s">
        <v>64</v>
      </c>
      <c r="E220" s="165">
        <v>88898000</v>
      </c>
      <c r="F220" s="165">
        <v>88898000</v>
      </c>
      <c r="G220" s="203">
        <v>88898000</v>
      </c>
      <c r="H220" s="277"/>
    </row>
    <row r="221" spans="1:8" ht="15" customHeight="1" x14ac:dyDescent="0.25">
      <c r="A221" s="205" t="s">
        <v>79</v>
      </c>
      <c r="B221" s="206"/>
      <c r="C221" s="93" t="s">
        <v>76</v>
      </c>
      <c r="D221" s="93" t="s">
        <v>75</v>
      </c>
      <c r="E221" s="165">
        <v>150587500</v>
      </c>
      <c r="F221" s="165">
        <v>150587500</v>
      </c>
      <c r="G221" s="203">
        <v>150587500</v>
      </c>
      <c r="H221" s="277"/>
    </row>
    <row r="222" spans="1:8" ht="15" customHeight="1" x14ac:dyDescent="0.25">
      <c r="A222" s="205" t="s">
        <v>108</v>
      </c>
      <c r="B222" s="206"/>
      <c r="C222" s="93" t="s">
        <v>931</v>
      </c>
      <c r="D222" s="93"/>
      <c r="E222" s="165">
        <v>192000040</v>
      </c>
      <c r="F222" s="165">
        <v>190762000</v>
      </c>
      <c r="G222" s="203">
        <v>190762000</v>
      </c>
      <c r="H222" s="277"/>
    </row>
    <row r="223" spans="1:8" ht="23.25" customHeight="1" x14ac:dyDescent="0.25">
      <c r="A223" s="205" t="s">
        <v>932</v>
      </c>
      <c r="B223" s="206"/>
      <c r="C223" s="93" t="s">
        <v>933</v>
      </c>
      <c r="D223" s="94"/>
      <c r="E223" s="165">
        <v>190762000</v>
      </c>
      <c r="F223" s="165">
        <v>190762000</v>
      </c>
      <c r="G223" s="203">
        <v>190762000</v>
      </c>
      <c r="H223" s="277"/>
    </row>
    <row r="224" spans="1:8" ht="34.5" customHeight="1" x14ac:dyDescent="0.25">
      <c r="A224" s="205" t="s">
        <v>934</v>
      </c>
      <c r="B224" s="206"/>
      <c r="C224" s="93" t="s">
        <v>935</v>
      </c>
      <c r="D224" s="94"/>
      <c r="E224" s="165">
        <v>190762000</v>
      </c>
      <c r="F224" s="165">
        <v>190762000</v>
      </c>
      <c r="G224" s="203">
        <v>190762000</v>
      </c>
      <c r="H224" s="277"/>
    </row>
    <row r="225" spans="1:8" ht="23.25" customHeight="1" x14ac:dyDescent="0.25">
      <c r="A225" s="205" t="s">
        <v>80</v>
      </c>
      <c r="B225" s="206"/>
      <c r="C225" s="93" t="s">
        <v>935</v>
      </c>
      <c r="D225" s="93" t="s">
        <v>61</v>
      </c>
      <c r="E225" s="165">
        <v>190762000</v>
      </c>
      <c r="F225" s="165">
        <v>190762000</v>
      </c>
      <c r="G225" s="203">
        <v>190762000</v>
      </c>
      <c r="H225" s="277"/>
    </row>
    <row r="226" spans="1:8" ht="15" customHeight="1" x14ac:dyDescent="0.25">
      <c r="A226" s="205" t="s">
        <v>107</v>
      </c>
      <c r="B226" s="206"/>
      <c r="C226" s="93" t="s">
        <v>935</v>
      </c>
      <c r="D226" s="93" t="s">
        <v>64</v>
      </c>
      <c r="E226" s="165">
        <v>190762000</v>
      </c>
      <c r="F226" s="165">
        <v>190762000</v>
      </c>
      <c r="G226" s="203">
        <v>190762000</v>
      </c>
      <c r="H226" s="277"/>
    </row>
    <row r="227" spans="1:8" ht="34.5" customHeight="1" x14ac:dyDescent="0.25">
      <c r="A227" s="205" t="s">
        <v>1115</v>
      </c>
      <c r="B227" s="206"/>
      <c r="C227" s="93" t="s">
        <v>1116</v>
      </c>
      <c r="D227" s="94"/>
      <c r="E227" s="165">
        <v>1238040</v>
      </c>
      <c r="F227" s="165">
        <v>0</v>
      </c>
      <c r="G227" s="203">
        <v>0</v>
      </c>
      <c r="H227" s="277"/>
    </row>
    <row r="228" spans="1:8" ht="45.75" customHeight="1" x14ac:dyDescent="0.25">
      <c r="A228" s="205" t="s">
        <v>1117</v>
      </c>
      <c r="B228" s="206"/>
      <c r="C228" s="93" t="s">
        <v>1118</v>
      </c>
      <c r="D228" s="94"/>
      <c r="E228" s="165">
        <v>1238040</v>
      </c>
      <c r="F228" s="165">
        <v>0</v>
      </c>
      <c r="G228" s="203">
        <v>0</v>
      </c>
      <c r="H228" s="277"/>
    </row>
    <row r="229" spans="1:8" ht="23.25" customHeight="1" x14ac:dyDescent="0.25">
      <c r="A229" s="205" t="s">
        <v>90</v>
      </c>
      <c r="B229" s="206"/>
      <c r="C229" s="93" t="s">
        <v>1118</v>
      </c>
      <c r="D229" s="93" t="s">
        <v>89</v>
      </c>
      <c r="E229" s="165">
        <v>1238040</v>
      </c>
      <c r="F229" s="165">
        <v>0</v>
      </c>
      <c r="G229" s="203">
        <v>0</v>
      </c>
      <c r="H229" s="277"/>
    </row>
    <row r="230" spans="1:8" ht="23.25" customHeight="1" x14ac:dyDescent="0.25">
      <c r="A230" s="205" t="s">
        <v>88</v>
      </c>
      <c r="B230" s="206"/>
      <c r="C230" s="93" t="s">
        <v>1118</v>
      </c>
      <c r="D230" s="93" t="s">
        <v>87</v>
      </c>
      <c r="E230" s="165">
        <v>1238040</v>
      </c>
      <c r="F230" s="165">
        <v>0</v>
      </c>
      <c r="G230" s="203">
        <v>0</v>
      </c>
      <c r="H230" s="277"/>
    </row>
    <row r="231" spans="1:8" ht="23.25" customHeight="1" x14ac:dyDescent="0.25">
      <c r="A231" s="211" t="s">
        <v>412</v>
      </c>
      <c r="B231" s="212"/>
      <c r="C231" s="90" t="s">
        <v>411</v>
      </c>
      <c r="D231" s="90"/>
      <c r="E231" s="166">
        <v>7442000</v>
      </c>
      <c r="F231" s="166">
        <v>7440000</v>
      </c>
      <c r="G231" s="213">
        <v>7440000</v>
      </c>
      <c r="H231" s="282"/>
    </row>
    <row r="232" spans="1:8" ht="23.25" customHeight="1" x14ac:dyDescent="0.25">
      <c r="A232" s="205" t="s">
        <v>769</v>
      </c>
      <c r="B232" s="206"/>
      <c r="C232" s="93" t="s">
        <v>410</v>
      </c>
      <c r="D232" s="93"/>
      <c r="E232" s="165">
        <v>3000000</v>
      </c>
      <c r="F232" s="165">
        <v>3000000</v>
      </c>
      <c r="G232" s="203">
        <v>3000000</v>
      </c>
      <c r="H232" s="277"/>
    </row>
    <row r="233" spans="1:8" ht="23.25" customHeight="1" x14ac:dyDescent="0.25">
      <c r="A233" s="205" t="s">
        <v>617</v>
      </c>
      <c r="B233" s="206"/>
      <c r="C233" s="93" t="s">
        <v>409</v>
      </c>
      <c r="D233" s="94"/>
      <c r="E233" s="165">
        <v>3000000</v>
      </c>
      <c r="F233" s="165">
        <v>3000000</v>
      </c>
      <c r="G233" s="203">
        <v>3000000</v>
      </c>
      <c r="H233" s="277"/>
    </row>
    <row r="234" spans="1:8" ht="23.25" customHeight="1" x14ac:dyDescent="0.25">
      <c r="A234" s="205" t="s">
        <v>408</v>
      </c>
      <c r="B234" s="206"/>
      <c r="C234" s="93" t="s">
        <v>407</v>
      </c>
      <c r="D234" s="94"/>
      <c r="E234" s="165">
        <v>3000000</v>
      </c>
      <c r="F234" s="165">
        <v>3000000</v>
      </c>
      <c r="G234" s="203">
        <v>3000000</v>
      </c>
      <c r="H234" s="277"/>
    </row>
    <row r="235" spans="1:8" ht="23.25" customHeight="1" x14ac:dyDescent="0.25">
      <c r="A235" s="205" t="s">
        <v>90</v>
      </c>
      <c r="B235" s="206"/>
      <c r="C235" s="93" t="s">
        <v>407</v>
      </c>
      <c r="D235" s="93" t="s">
        <v>89</v>
      </c>
      <c r="E235" s="165">
        <v>3000000</v>
      </c>
      <c r="F235" s="165">
        <v>3000000</v>
      </c>
      <c r="G235" s="203">
        <v>3000000</v>
      </c>
      <c r="H235" s="277"/>
    </row>
    <row r="236" spans="1:8" ht="23.25" customHeight="1" x14ac:dyDescent="0.25">
      <c r="A236" s="205" t="s">
        <v>88</v>
      </c>
      <c r="B236" s="206"/>
      <c r="C236" s="93" t="s">
        <v>407</v>
      </c>
      <c r="D236" s="93" t="s">
        <v>87</v>
      </c>
      <c r="E236" s="165">
        <v>3000000</v>
      </c>
      <c r="F236" s="165">
        <v>3000000</v>
      </c>
      <c r="G236" s="203">
        <v>3000000</v>
      </c>
      <c r="H236" s="277"/>
    </row>
    <row r="237" spans="1:8" ht="34.5" customHeight="1" x14ac:dyDescent="0.25">
      <c r="A237" s="205" t="s">
        <v>715</v>
      </c>
      <c r="B237" s="206"/>
      <c r="C237" s="93" t="s">
        <v>406</v>
      </c>
      <c r="D237" s="93"/>
      <c r="E237" s="165">
        <v>4442000</v>
      </c>
      <c r="F237" s="165">
        <v>4440000</v>
      </c>
      <c r="G237" s="203">
        <v>4440000</v>
      </c>
      <c r="H237" s="277"/>
    </row>
    <row r="238" spans="1:8" ht="23.25" customHeight="1" x14ac:dyDescent="0.25">
      <c r="A238" s="205" t="s">
        <v>716</v>
      </c>
      <c r="B238" s="206"/>
      <c r="C238" s="93" t="s">
        <v>405</v>
      </c>
      <c r="D238" s="94"/>
      <c r="E238" s="165">
        <v>4442000</v>
      </c>
      <c r="F238" s="165">
        <v>4440000</v>
      </c>
      <c r="G238" s="203">
        <v>4440000</v>
      </c>
      <c r="H238" s="277"/>
    </row>
    <row r="239" spans="1:8" ht="34.5" customHeight="1" x14ac:dyDescent="0.25">
      <c r="A239" s="205" t="s">
        <v>717</v>
      </c>
      <c r="B239" s="206"/>
      <c r="C239" s="93" t="s">
        <v>404</v>
      </c>
      <c r="D239" s="94"/>
      <c r="E239" s="165">
        <v>4292000</v>
      </c>
      <c r="F239" s="165">
        <v>4290000</v>
      </c>
      <c r="G239" s="203">
        <v>4290000</v>
      </c>
      <c r="H239" s="277"/>
    </row>
    <row r="240" spans="1:8" ht="45.75" customHeight="1" x14ac:dyDescent="0.25">
      <c r="A240" s="205" t="s">
        <v>94</v>
      </c>
      <c r="B240" s="206"/>
      <c r="C240" s="93" t="s">
        <v>404</v>
      </c>
      <c r="D240" s="93" t="s">
        <v>93</v>
      </c>
      <c r="E240" s="165">
        <v>1278000</v>
      </c>
      <c r="F240" s="165">
        <v>1278000</v>
      </c>
      <c r="G240" s="203">
        <v>1278000</v>
      </c>
      <c r="H240" s="277"/>
    </row>
    <row r="241" spans="1:8" ht="23.25" customHeight="1" x14ac:dyDescent="0.25">
      <c r="A241" s="205" t="s">
        <v>206</v>
      </c>
      <c r="B241" s="206"/>
      <c r="C241" s="93" t="s">
        <v>404</v>
      </c>
      <c r="D241" s="93" t="s">
        <v>203</v>
      </c>
      <c r="E241" s="165">
        <v>1278000</v>
      </c>
      <c r="F241" s="165">
        <v>1278000</v>
      </c>
      <c r="G241" s="203">
        <v>1278000</v>
      </c>
      <c r="H241" s="277"/>
    </row>
    <row r="242" spans="1:8" ht="23.25" customHeight="1" x14ac:dyDescent="0.25">
      <c r="A242" s="205" t="s">
        <v>90</v>
      </c>
      <c r="B242" s="206"/>
      <c r="C242" s="93" t="s">
        <v>404</v>
      </c>
      <c r="D242" s="93" t="s">
        <v>89</v>
      </c>
      <c r="E242" s="165">
        <v>3014000</v>
      </c>
      <c r="F242" s="165">
        <v>3012000</v>
      </c>
      <c r="G242" s="203">
        <v>3012000</v>
      </c>
      <c r="H242" s="277"/>
    </row>
    <row r="243" spans="1:8" ht="23.25" customHeight="1" x14ac:dyDescent="0.25">
      <c r="A243" s="205" t="s">
        <v>88</v>
      </c>
      <c r="B243" s="206"/>
      <c r="C243" s="93" t="s">
        <v>404</v>
      </c>
      <c r="D243" s="93" t="s">
        <v>87</v>
      </c>
      <c r="E243" s="165">
        <v>3014000</v>
      </c>
      <c r="F243" s="165">
        <v>3012000</v>
      </c>
      <c r="G243" s="203">
        <v>3012000</v>
      </c>
      <c r="H243" s="277"/>
    </row>
    <row r="244" spans="1:8" ht="45.75" customHeight="1" x14ac:dyDescent="0.25">
      <c r="A244" s="205" t="s">
        <v>770</v>
      </c>
      <c r="B244" s="206"/>
      <c r="C244" s="93" t="s">
        <v>600</v>
      </c>
      <c r="D244" s="94"/>
      <c r="E244" s="165">
        <v>150000</v>
      </c>
      <c r="F244" s="165">
        <v>150000</v>
      </c>
      <c r="G244" s="203">
        <v>150000</v>
      </c>
      <c r="H244" s="277"/>
    </row>
    <row r="245" spans="1:8" ht="23.25" customHeight="1" x14ac:dyDescent="0.25">
      <c r="A245" s="205" t="s">
        <v>90</v>
      </c>
      <c r="B245" s="206"/>
      <c r="C245" s="93" t="s">
        <v>600</v>
      </c>
      <c r="D245" s="93" t="s">
        <v>89</v>
      </c>
      <c r="E245" s="165">
        <v>150000</v>
      </c>
      <c r="F245" s="165">
        <v>150000</v>
      </c>
      <c r="G245" s="203">
        <v>150000</v>
      </c>
      <c r="H245" s="277"/>
    </row>
    <row r="246" spans="1:8" ht="23.25" customHeight="1" x14ac:dyDescent="0.25">
      <c r="A246" s="205" t="s">
        <v>88</v>
      </c>
      <c r="B246" s="206"/>
      <c r="C246" s="93" t="s">
        <v>600</v>
      </c>
      <c r="D246" s="93" t="s">
        <v>87</v>
      </c>
      <c r="E246" s="165">
        <v>150000</v>
      </c>
      <c r="F246" s="165">
        <v>150000</v>
      </c>
      <c r="G246" s="203">
        <v>150000</v>
      </c>
      <c r="H246" s="277"/>
    </row>
    <row r="247" spans="1:8" ht="23.25" customHeight="1" x14ac:dyDescent="0.25">
      <c r="A247" s="211" t="s">
        <v>302</v>
      </c>
      <c r="B247" s="212"/>
      <c r="C247" s="90" t="s">
        <v>301</v>
      </c>
      <c r="D247" s="90"/>
      <c r="E247" s="166">
        <v>22956530</v>
      </c>
      <c r="F247" s="166">
        <v>18613680</v>
      </c>
      <c r="G247" s="213">
        <v>18090680</v>
      </c>
      <c r="H247" s="282"/>
    </row>
    <row r="248" spans="1:8" ht="15" customHeight="1" x14ac:dyDescent="0.25">
      <c r="A248" s="205" t="s">
        <v>317</v>
      </c>
      <c r="B248" s="206"/>
      <c r="C248" s="93" t="s">
        <v>316</v>
      </c>
      <c r="D248" s="93"/>
      <c r="E248" s="165">
        <v>1700000</v>
      </c>
      <c r="F248" s="165">
        <v>850000</v>
      </c>
      <c r="G248" s="203">
        <v>850000</v>
      </c>
      <c r="H248" s="277"/>
    </row>
    <row r="249" spans="1:8" ht="23.25" customHeight="1" x14ac:dyDescent="0.25">
      <c r="A249" s="205" t="s">
        <v>315</v>
      </c>
      <c r="B249" s="206"/>
      <c r="C249" s="93" t="s">
        <v>314</v>
      </c>
      <c r="D249" s="94"/>
      <c r="E249" s="165">
        <v>1700000</v>
      </c>
      <c r="F249" s="165">
        <v>850000</v>
      </c>
      <c r="G249" s="203">
        <v>850000</v>
      </c>
      <c r="H249" s="277"/>
    </row>
    <row r="250" spans="1:8" ht="23.25" customHeight="1" x14ac:dyDescent="0.25">
      <c r="A250" s="205" t="s">
        <v>312</v>
      </c>
      <c r="B250" s="206"/>
      <c r="C250" s="93" t="s">
        <v>313</v>
      </c>
      <c r="D250" s="94"/>
      <c r="E250" s="165">
        <v>1700000</v>
      </c>
      <c r="F250" s="165">
        <v>850000</v>
      </c>
      <c r="G250" s="203">
        <v>850000</v>
      </c>
      <c r="H250" s="277"/>
    </row>
    <row r="251" spans="1:8" ht="23.25" customHeight="1" x14ac:dyDescent="0.25">
      <c r="A251" s="205" t="s">
        <v>90</v>
      </c>
      <c r="B251" s="206"/>
      <c r="C251" s="93" t="s">
        <v>313</v>
      </c>
      <c r="D251" s="93" t="s">
        <v>89</v>
      </c>
      <c r="E251" s="165">
        <v>1700000</v>
      </c>
      <c r="F251" s="165">
        <v>850000</v>
      </c>
      <c r="G251" s="203">
        <v>850000</v>
      </c>
      <c r="H251" s="277"/>
    </row>
    <row r="252" spans="1:8" ht="23.25" customHeight="1" x14ac:dyDescent="0.25">
      <c r="A252" s="205" t="s">
        <v>88</v>
      </c>
      <c r="B252" s="206"/>
      <c r="C252" s="93" t="s">
        <v>313</v>
      </c>
      <c r="D252" s="93" t="s">
        <v>87</v>
      </c>
      <c r="E252" s="165">
        <v>1700000</v>
      </c>
      <c r="F252" s="165">
        <v>850000</v>
      </c>
      <c r="G252" s="203">
        <v>850000</v>
      </c>
      <c r="H252" s="277"/>
    </row>
    <row r="253" spans="1:8" ht="15" customHeight="1" x14ac:dyDescent="0.25">
      <c r="A253" s="205" t="s">
        <v>311</v>
      </c>
      <c r="B253" s="206"/>
      <c r="C253" s="93" t="s">
        <v>310</v>
      </c>
      <c r="D253" s="93"/>
      <c r="E253" s="165">
        <v>1755500</v>
      </c>
      <c r="F253" s="165">
        <v>2223000</v>
      </c>
      <c r="G253" s="203">
        <v>1700000</v>
      </c>
      <c r="H253" s="277"/>
    </row>
    <row r="254" spans="1:8" ht="34.5" customHeight="1" x14ac:dyDescent="0.25">
      <c r="A254" s="205" t="s">
        <v>309</v>
      </c>
      <c r="B254" s="206"/>
      <c r="C254" s="93" t="s">
        <v>308</v>
      </c>
      <c r="D254" s="94"/>
      <c r="E254" s="165">
        <v>300000</v>
      </c>
      <c r="F254" s="165">
        <v>300000</v>
      </c>
      <c r="G254" s="203">
        <v>300000</v>
      </c>
      <c r="H254" s="277"/>
    </row>
    <row r="255" spans="1:8" ht="45.75" customHeight="1" x14ac:dyDescent="0.25">
      <c r="A255" s="205" t="s">
        <v>837</v>
      </c>
      <c r="B255" s="206"/>
      <c r="C255" s="93" t="s">
        <v>838</v>
      </c>
      <c r="D255" s="94"/>
      <c r="E255" s="165">
        <v>300000</v>
      </c>
      <c r="F255" s="165">
        <v>300000</v>
      </c>
      <c r="G255" s="203">
        <v>300000</v>
      </c>
      <c r="H255" s="277"/>
    </row>
    <row r="256" spans="1:8" ht="23.25" customHeight="1" x14ac:dyDescent="0.25">
      <c r="A256" s="205" t="s">
        <v>90</v>
      </c>
      <c r="B256" s="206"/>
      <c r="C256" s="93" t="s">
        <v>838</v>
      </c>
      <c r="D256" s="93" t="s">
        <v>89</v>
      </c>
      <c r="E256" s="165">
        <v>300000</v>
      </c>
      <c r="F256" s="165">
        <v>300000</v>
      </c>
      <c r="G256" s="203">
        <v>300000</v>
      </c>
      <c r="H256" s="277"/>
    </row>
    <row r="257" spans="1:8" ht="23.25" customHeight="1" x14ac:dyDescent="0.25">
      <c r="A257" s="205" t="s">
        <v>88</v>
      </c>
      <c r="B257" s="206"/>
      <c r="C257" s="93" t="s">
        <v>838</v>
      </c>
      <c r="D257" s="93" t="s">
        <v>87</v>
      </c>
      <c r="E257" s="165">
        <v>300000</v>
      </c>
      <c r="F257" s="165">
        <v>300000</v>
      </c>
      <c r="G257" s="203">
        <v>300000</v>
      </c>
      <c r="H257" s="277"/>
    </row>
    <row r="258" spans="1:8" ht="23.25" customHeight="1" x14ac:dyDescent="0.25">
      <c r="A258" s="205" t="s">
        <v>614</v>
      </c>
      <c r="B258" s="206"/>
      <c r="C258" s="93" t="s">
        <v>839</v>
      </c>
      <c r="D258" s="94"/>
      <c r="E258" s="165">
        <v>1455500</v>
      </c>
      <c r="F258" s="165">
        <v>1923000</v>
      </c>
      <c r="G258" s="203">
        <v>1400000</v>
      </c>
      <c r="H258" s="277"/>
    </row>
    <row r="259" spans="1:8" ht="23.25" customHeight="1" x14ac:dyDescent="0.25">
      <c r="A259" s="205" t="s">
        <v>977</v>
      </c>
      <c r="B259" s="206"/>
      <c r="C259" s="93" t="s">
        <v>978</v>
      </c>
      <c r="D259" s="94"/>
      <c r="E259" s="165">
        <v>1455500</v>
      </c>
      <c r="F259" s="165">
        <v>1923000</v>
      </c>
      <c r="G259" s="203">
        <v>1400000</v>
      </c>
      <c r="H259" s="277"/>
    </row>
    <row r="260" spans="1:8" ht="23.25" customHeight="1" x14ac:dyDescent="0.25">
      <c r="A260" s="205" t="s">
        <v>90</v>
      </c>
      <c r="B260" s="206"/>
      <c r="C260" s="93" t="s">
        <v>978</v>
      </c>
      <c r="D260" s="93" t="s">
        <v>89</v>
      </c>
      <c r="E260" s="165">
        <v>1455500</v>
      </c>
      <c r="F260" s="165">
        <v>1923000</v>
      </c>
      <c r="G260" s="203">
        <v>1400000</v>
      </c>
      <c r="H260" s="277"/>
    </row>
    <row r="261" spans="1:8" ht="23.25" customHeight="1" x14ac:dyDescent="0.25">
      <c r="A261" s="205" t="s">
        <v>88</v>
      </c>
      <c r="B261" s="206"/>
      <c r="C261" s="93" t="s">
        <v>978</v>
      </c>
      <c r="D261" s="93" t="s">
        <v>87</v>
      </c>
      <c r="E261" s="165">
        <v>1455500</v>
      </c>
      <c r="F261" s="165">
        <v>1923000</v>
      </c>
      <c r="G261" s="203">
        <v>1400000</v>
      </c>
      <c r="H261" s="277"/>
    </row>
    <row r="262" spans="1:8" ht="15" customHeight="1" x14ac:dyDescent="0.25">
      <c r="A262" s="205" t="s">
        <v>307</v>
      </c>
      <c r="B262" s="206"/>
      <c r="C262" s="93" t="s">
        <v>306</v>
      </c>
      <c r="D262" s="93"/>
      <c r="E262" s="165">
        <v>4801030</v>
      </c>
      <c r="F262" s="165">
        <v>4851030</v>
      </c>
      <c r="G262" s="203">
        <v>4851030</v>
      </c>
      <c r="H262" s="277"/>
    </row>
    <row r="263" spans="1:8" ht="23.25" customHeight="1" x14ac:dyDescent="0.25">
      <c r="A263" s="205" t="s">
        <v>305</v>
      </c>
      <c r="B263" s="206"/>
      <c r="C263" s="93" t="s">
        <v>304</v>
      </c>
      <c r="D263" s="94"/>
      <c r="E263" s="165">
        <v>4651030</v>
      </c>
      <c r="F263" s="165">
        <v>4651030</v>
      </c>
      <c r="G263" s="203">
        <v>4651030</v>
      </c>
      <c r="H263" s="277"/>
    </row>
    <row r="264" spans="1:8" ht="68.25" customHeight="1" x14ac:dyDescent="0.25">
      <c r="A264" s="205" t="s">
        <v>997</v>
      </c>
      <c r="B264" s="206"/>
      <c r="C264" s="93" t="s">
        <v>303</v>
      </c>
      <c r="D264" s="94"/>
      <c r="E264" s="165">
        <v>4651030</v>
      </c>
      <c r="F264" s="165">
        <v>4651030</v>
      </c>
      <c r="G264" s="203">
        <v>4651030</v>
      </c>
      <c r="H264" s="277"/>
    </row>
    <row r="265" spans="1:8" ht="45.75" customHeight="1" x14ac:dyDescent="0.25">
      <c r="A265" s="205" t="s">
        <v>94</v>
      </c>
      <c r="B265" s="206"/>
      <c r="C265" s="93" t="s">
        <v>303</v>
      </c>
      <c r="D265" s="93" t="s">
        <v>93</v>
      </c>
      <c r="E265" s="165">
        <v>172490</v>
      </c>
      <c r="F265" s="165">
        <v>172490</v>
      </c>
      <c r="G265" s="203">
        <v>172490</v>
      </c>
      <c r="H265" s="277"/>
    </row>
    <row r="266" spans="1:8" ht="15" customHeight="1" x14ac:dyDescent="0.25">
      <c r="A266" s="205" t="s">
        <v>92</v>
      </c>
      <c r="B266" s="206"/>
      <c r="C266" s="93" t="s">
        <v>303</v>
      </c>
      <c r="D266" s="93" t="s">
        <v>91</v>
      </c>
      <c r="E266" s="165">
        <v>172490</v>
      </c>
      <c r="F266" s="165">
        <v>172490</v>
      </c>
      <c r="G266" s="203">
        <v>172490</v>
      </c>
      <c r="H266" s="277"/>
    </row>
    <row r="267" spans="1:8" ht="23.25" customHeight="1" x14ac:dyDescent="0.25">
      <c r="A267" s="205" t="s">
        <v>90</v>
      </c>
      <c r="B267" s="206"/>
      <c r="C267" s="93" t="s">
        <v>303</v>
      </c>
      <c r="D267" s="93" t="s">
        <v>89</v>
      </c>
      <c r="E267" s="165">
        <v>4478540</v>
      </c>
      <c r="F267" s="165">
        <v>4478540</v>
      </c>
      <c r="G267" s="203">
        <v>4478540</v>
      </c>
      <c r="H267" s="277"/>
    </row>
    <row r="268" spans="1:8" ht="23.25" customHeight="1" x14ac:dyDescent="0.25">
      <c r="A268" s="205" t="s">
        <v>88</v>
      </c>
      <c r="B268" s="206"/>
      <c r="C268" s="93" t="s">
        <v>303</v>
      </c>
      <c r="D268" s="93" t="s">
        <v>87</v>
      </c>
      <c r="E268" s="165">
        <v>4478540</v>
      </c>
      <c r="F268" s="165">
        <v>4478540</v>
      </c>
      <c r="G268" s="203">
        <v>4478540</v>
      </c>
      <c r="H268" s="277"/>
    </row>
    <row r="269" spans="1:8" ht="23.25" customHeight="1" x14ac:dyDescent="0.25">
      <c r="A269" s="205" t="s">
        <v>840</v>
      </c>
      <c r="B269" s="206"/>
      <c r="C269" s="93" t="s">
        <v>841</v>
      </c>
      <c r="D269" s="94"/>
      <c r="E269" s="165">
        <v>150000</v>
      </c>
      <c r="F269" s="165">
        <v>200000</v>
      </c>
      <c r="G269" s="203">
        <v>200000</v>
      </c>
      <c r="H269" s="277"/>
    </row>
    <row r="270" spans="1:8" ht="15" customHeight="1" x14ac:dyDescent="0.25">
      <c r="A270" s="205" t="s">
        <v>842</v>
      </c>
      <c r="B270" s="206"/>
      <c r="C270" s="93" t="s">
        <v>843</v>
      </c>
      <c r="D270" s="94"/>
      <c r="E270" s="165">
        <v>150000</v>
      </c>
      <c r="F270" s="165">
        <v>200000</v>
      </c>
      <c r="G270" s="203">
        <v>200000</v>
      </c>
      <c r="H270" s="277"/>
    </row>
    <row r="271" spans="1:8" ht="23.25" customHeight="1" x14ac:dyDescent="0.25">
      <c r="A271" s="205" t="s">
        <v>90</v>
      </c>
      <c r="B271" s="206"/>
      <c r="C271" s="93" t="s">
        <v>843</v>
      </c>
      <c r="D271" s="93" t="s">
        <v>89</v>
      </c>
      <c r="E271" s="165">
        <v>150000</v>
      </c>
      <c r="F271" s="165">
        <v>200000</v>
      </c>
      <c r="G271" s="203">
        <v>200000</v>
      </c>
      <c r="H271" s="277"/>
    </row>
    <row r="272" spans="1:8" ht="23.25" customHeight="1" x14ac:dyDescent="0.25">
      <c r="A272" s="205" t="s">
        <v>88</v>
      </c>
      <c r="B272" s="206"/>
      <c r="C272" s="93" t="s">
        <v>843</v>
      </c>
      <c r="D272" s="93" t="s">
        <v>87</v>
      </c>
      <c r="E272" s="165">
        <v>150000</v>
      </c>
      <c r="F272" s="165">
        <v>200000</v>
      </c>
      <c r="G272" s="203">
        <v>200000</v>
      </c>
      <c r="H272" s="277"/>
    </row>
    <row r="273" spans="1:8" ht="23.25" customHeight="1" x14ac:dyDescent="0.25">
      <c r="A273" s="205" t="s">
        <v>845</v>
      </c>
      <c r="B273" s="206"/>
      <c r="C273" s="93" t="s">
        <v>300</v>
      </c>
      <c r="D273" s="93"/>
      <c r="E273" s="165">
        <v>14700000</v>
      </c>
      <c r="F273" s="165">
        <v>10689650</v>
      </c>
      <c r="G273" s="203">
        <v>10689650</v>
      </c>
      <c r="H273" s="277"/>
    </row>
    <row r="274" spans="1:8" ht="34.5" customHeight="1" x14ac:dyDescent="0.25">
      <c r="A274" s="205" t="s">
        <v>846</v>
      </c>
      <c r="B274" s="206"/>
      <c r="C274" s="93" t="s">
        <v>847</v>
      </c>
      <c r="D274" s="94"/>
      <c r="E274" s="165">
        <v>6000000</v>
      </c>
      <c r="F274" s="165">
        <v>6000000</v>
      </c>
      <c r="G274" s="203">
        <v>6000000</v>
      </c>
      <c r="H274" s="277"/>
    </row>
    <row r="275" spans="1:8" ht="23.25" customHeight="1" x14ac:dyDescent="0.25">
      <c r="A275" s="205" t="s">
        <v>678</v>
      </c>
      <c r="B275" s="206"/>
      <c r="C275" s="93" t="s">
        <v>848</v>
      </c>
      <c r="D275" s="94"/>
      <c r="E275" s="165">
        <v>6000000</v>
      </c>
      <c r="F275" s="165">
        <v>6000000</v>
      </c>
      <c r="G275" s="203">
        <v>6000000</v>
      </c>
      <c r="H275" s="277"/>
    </row>
    <row r="276" spans="1:8" ht="23.25" customHeight="1" x14ac:dyDescent="0.25">
      <c r="A276" s="205" t="s">
        <v>90</v>
      </c>
      <c r="B276" s="206"/>
      <c r="C276" s="93" t="s">
        <v>848</v>
      </c>
      <c r="D276" s="93" t="s">
        <v>89</v>
      </c>
      <c r="E276" s="165">
        <v>6000000</v>
      </c>
      <c r="F276" s="165">
        <v>6000000</v>
      </c>
      <c r="G276" s="203">
        <v>6000000</v>
      </c>
      <c r="H276" s="277"/>
    </row>
    <row r="277" spans="1:8" ht="23.25" customHeight="1" x14ac:dyDescent="0.25">
      <c r="A277" s="205" t="s">
        <v>88</v>
      </c>
      <c r="B277" s="206"/>
      <c r="C277" s="93" t="s">
        <v>848</v>
      </c>
      <c r="D277" s="93" t="s">
        <v>87</v>
      </c>
      <c r="E277" s="165">
        <v>6000000</v>
      </c>
      <c r="F277" s="165">
        <v>6000000</v>
      </c>
      <c r="G277" s="203">
        <v>6000000</v>
      </c>
      <c r="H277" s="277"/>
    </row>
    <row r="278" spans="1:8" ht="34.5" customHeight="1" x14ac:dyDescent="0.25">
      <c r="A278" s="205" t="s">
        <v>998</v>
      </c>
      <c r="B278" s="206"/>
      <c r="C278" s="93" t="s">
        <v>999</v>
      </c>
      <c r="D278" s="94"/>
      <c r="E278" s="165">
        <v>8700000</v>
      </c>
      <c r="F278" s="165">
        <v>4689650</v>
      </c>
      <c r="G278" s="203">
        <v>4689650</v>
      </c>
      <c r="H278" s="277"/>
    </row>
    <row r="279" spans="1:8" ht="23.25" customHeight="1" x14ac:dyDescent="0.25">
      <c r="A279" s="205" t="s">
        <v>1000</v>
      </c>
      <c r="B279" s="206"/>
      <c r="C279" s="93" t="s">
        <v>1001</v>
      </c>
      <c r="D279" s="94"/>
      <c r="E279" s="165">
        <v>8700000</v>
      </c>
      <c r="F279" s="165">
        <v>4689650</v>
      </c>
      <c r="G279" s="203">
        <v>4689650</v>
      </c>
      <c r="H279" s="277"/>
    </row>
    <row r="280" spans="1:8" ht="23.25" customHeight="1" x14ac:dyDescent="0.25">
      <c r="A280" s="205" t="s">
        <v>80</v>
      </c>
      <c r="B280" s="206"/>
      <c r="C280" s="93" t="s">
        <v>1001</v>
      </c>
      <c r="D280" s="93" t="s">
        <v>61</v>
      </c>
      <c r="E280" s="165">
        <v>8700000</v>
      </c>
      <c r="F280" s="165">
        <v>4689650</v>
      </c>
      <c r="G280" s="203">
        <v>4689650</v>
      </c>
      <c r="H280" s="277"/>
    </row>
    <row r="281" spans="1:8" ht="15" customHeight="1" x14ac:dyDescent="0.25">
      <c r="A281" s="205" t="s">
        <v>107</v>
      </c>
      <c r="B281" s="206"/>
      <c r="C281" s="93" t="s">
        <v>1001</v>
      </c>
      <c r="D281" s="93" t="s">
        <v>64</v>
      </c>
      <c r="E281" s="165">
        <v>8700000</v>
      </c>
      <c r="F281" s="165">
        <v>4689650</v>
      </c>
      <c r="G281" s="203">
        <v>4689650</v>
      </c>
      <c r="H281" s="277"/>
    </row>
    <row r="282" spans="1:8" ht="23.25" customHeight="1" x14ac:dyDescent="0.25">
      <c r="A282" s="211" t="s">
        <v>344</v>
      </c>
      <c r="B282" s="212"/>
      <c r="C282" s="90" t="s">
        <v>343</v>
      </c>
      <c r="D282" s="90"/>
      <c r="E282" s="166">
        <v>214306300</v>
      </c>
      <c r="F282" s="166">
        <v>227604400</v>
      </c>
      <c r="G282" s="213">
        <v>227604400</v>
      </c>
      <c r="H282" s="282"/>
    </row>
    <row r="283" spans="1:8" ht="23.25" customHeight="1" x14ac:dyDescent="0.25">
      <c r="A283" s="205" t="s">
        <v>342</v>
      </c>
      <c r="B283" s="206"/>
      <c r="C283" s="93" t="s">
        <v>341</v>
      </c>
      <c r="D283" s="93"/>
      <c r="E283" s="165">
        <v>134893800</v>
      </c>
      <c r="F283" s="165">
        <v>151485300</v>
      </c>
      <c r="G283" s="203">
        <v>151485300</v>
      </c>
      <c r="H283" s="277"/>
    </row>
    <row r="284" spans="1:8" ht="45.75" customHeight="1" x14ac:dyDescent="0.25">
      <c r="A284" s="205" t="s">
        <v>760</v>
      </c>
      <c r="B284" s="206"/>
      <c r="C284" s="93" t="s">
        <v>427</v>
      </c>
      <c r="D284" s="94"/>
      <c r="E284" s="165">
        <v>7523600</v>
      </c>
      <c r="F284" s="165">
        <v>8593000</v>
      </c>
      <c r="G284" s="203">
        <v>8593000</v>
      </c>
      <c r="H284" s="277"/>
    </row>
    <row r="285" spans="1:8" ht="57" customHeight="1" x14ac:dyDescent="0.25">
      <c r="A285" s="205" t="s">
        <v>426</v>
      </c>
      <c r="B285" s="206"/>
      <c r="C285" s="93" t="s">
        <v>425</v>
      </c>
      <c r="D285" s="94"/>
      <c r="E285" s="165">
        <v>7523600</v>
      </c>
      <c r="F285" s="165">
        <v>8593000</v>
      </c>
      <c r="G285" s="203">
        <v>8593000</v>
      </c>
      <c r="H285" s="277"/>
    </row>
    <row r="286" spans="1:8" ht="23.25" customHeight="1" x14ac:dyDescent="0.25">
      <c r="A286" s="205" t="s">
        <v>90</v>
      </c>
      <c r="B286" s="206"/>
      <c r="C286" s="93" t="s">
        <v>425</v>
      </c>
      <c r="D286" s="93" t="s">
        <v>89</v>
      </c>
      <c r="E286" s="165">
        <v>7523600</v>
      </c>
      <c r="F286" s="165">
        <v>8508000</v>
      </c>
      <c r="G286" s="203">
        <v>8508000</v>
      </c>
      <c r="H286" s="277"/>
    </row>
    <row r="287" spans="1:8" ht="23.25" customHeight="1" x14ac:dyDescent="0.25">
      <c r="A287" s="205" t="s">
        <v>88</v>
      </c>
      <c r="B287" s="206"/>
      <c r="C287" s="93" t="s">
        <v>425</v>
      </c>
      <c r="D287" s="93" t="s">
        <v>87</v>
      </c>
      <c r="E287" s="165">
        <v>7523600</v>
      </c>
      <c r="F287" s="165">
        <v>8508000</v>
      </c>
      <c r="G287" s="203">
        <v>8508000</v>
      </c>
      <c r="H287" s="277"/>
    </row>
    <row r="288" spans="1:8" ht="23.25" customHeight="1" x14ac:dyDescent="0.25">
      <c r="A288" s="205" t="s">
        <v>80</v>
      </c>
      <c r="B288" s="206"/>
      <c r="C288" s="93" t="s">
        <v>425</v>
      </c>
      <c r="D288" s="93" t="s">
        <v>61</v>
      </c>
      <c r="E288" s="165">
        <v>0</v>
      </c>
      <c r="F288" s="165">
        <v>85000</v>
      </c>
      <c r="G288" s="203">
        <v>85000</v>
      </c>
      <c r="H288" s="277"/>
    </row>
    <row r="289" spans="1:8" ht="15" customHeight="1" x14ac:dyDescent="0.25">
      <c r="A289" s="205" t="s">
        <v>79</v>
      </c>
      <c r="B289" s="206"/>
      <c r="C289" s="93" t="s">
        <v>425</v>
      </c>
      <c r="D289" s="93" t="s">
        <v>75</v>
      </c>
      <c r="E289" s="165">
        <v>0</v>
      </c>
      <c r="F289" s="165">
        <v>85000</v>
      </c>
      <c r="G289" s="203">
        <v>85000</v>
      </c>
      <c r="H289" s="277"/>
    </row>
    <row r="290" spans="1:8" ht="34.5" customHeight="1" x14ac:dyDescent="0.25">
      <c r="A290" s="205" t="s">
        <v>424</v>
      </c>
      <c r="B290" s="206"/>
      <c r="C290" s="93" t="s">
        <v>423</v>
      </c>
      <c r="D290" s="94"/>
      <c r="E290" s="165">
        <v>800000</v>
      </c>
      <c r="F290" s="165">
        <v>3927500</v>
      </c>
      <c r="G290" s="203">
        <v>3927500</v>
      </c>
      <c r="H290" s="277"/>
    </row>
    <row r="291" spans="1:8" ht="34.5" customHeight="1" x14ac:dyDescent="0.25">
      <c r="A291" s="205" t="s">
        <v>422</v>
      </c>
      <c r="B291" s="206"/>
      <c r="C291" s="93" t="s">
        <v>421</v>
      </c>
      <c r="D291" s="94"/>
      <c r="E291" s="165">
        <v>800000</v>
      </c>
      <c r="F291" s="165">
        <v>3927500</v>
      </c>
      <c r="G291" s="203">
        <v>3927500</v>
      </c>
      <c r="H291" s="277"/>
    </row>
    <row r="292" spans="1:8" ht="45.75" customHeight="1" x14ac:dyDescent="0.25">
      <c r="A292" s="205" t="s">
        <v>94</v>
      </c>
      <c r="B292" s="206"/>
      <c r="C292" s="93" t="s">
        <v>421</v>
      </c>
      <c r="D292" s="93" t="s">
        <v>93</v>
      </c>
      <c r="E292" s="165">
        <v>800000</v>
      </c>
      <c r="F292" s="165">
        <v>3927500</v>
      </c>
      <c r="G292" s="203">
        <v>3927500</v>
      </c>
      <c r="H292" s="277"/>
    </row>
    <row r="293" spans="1:8" ht="23.25" customHeight="1" x14ac:dyDescent="0.25">
      <c r="A293" s="205" t="s">
        <v>206</v>
      </c>
      <c r="B293" s="206"/>
      <c r="C293" s="93" t="s">
        <v>421</v>
      </c>
      <c r="D293" s="93" t="s">
        <v>203</v>
      </c>
      <c r="E293" s="165">
        <v>800000</v>
      </c>
      <c r="F293" s="165">
        <v>3927500</v>
      </c>
      <c r="G293" s="203">
        <v>3927500</v>
      </c>
      <c r="H293" s="277"/>
    </row>
    <row r="294" spans="1:8" ht="34.5" customHeight="1" x14ac:dyDescent="0.25">
      <c r="A294" s="205" t="s">
        <v>761</v>
      </c>
      <c r="B294" s="206"/>
      <c r="C294" s="93" t="s">
        <v>420</v>
      </c>
      <c r="D294" s="94"/>
      <c r="E294" s="165">
        <v>15000</v>
      </c>
      <c r="F294" s="165">
        <v>20000</v>
      </c>
      <c r="G294" s="203">
        <v>20000</v>
      </c>
      <c r="H294" s="277"/>
    </row>
    <row r="295" spans="1:8" ht="23.25" customHeight="1" x14ac:dyDescent="0.25">
      <c r="A295" s="205" t="s">
        <v>762</v>
      </c>
      <c r="B295" s="206"/>
      <c r="C295" s="93" t="s">
        <v>763</v>
      </c>
      <c r="D295" s="94"/>
      <c r="E295" s="165">
        <v>15000</v>
      </c>
      <c r="F295" s="165">
        <v>20000</v>
      </c>
      <c r="G295" s="203">
        <v>20000</v>
      </c>
      <c r="H295" s="277"/>
    </row>
    <row r="296" spans="1:8" ht="23.25" customHeight="1" x14ac:dyDescent="0.25">
      <c r="A296" s="205" t="s">
        <v>80</v>
      </c>
      <c r="B296" s="206"/>
      <c r="C296" s="93" t="s">
        <v>763</v>
      </c>
      <c r="D296" s="93" t="s">
        <v>61</v>
      </c>
      <c r="E296" s="165">
        <v>15000</v>
      </c>
      <c r="F296" s="165">
        <v>20000</v>
      </c>
      <c r="G296" s="203">
        <v>20000</v>
      </c>
      <c r="H296" s="277"/>
    </row>
    <row r="297" spans="1:8" ht="15" customHeight="1" x14ac:dyDescent="0.25">
      <c r="A297" s="205" t="s">
        <v>79</v>
      </c>
      <c r="B297" s="206"/>
      <c r="C297" s="93" t="s">
        <v>763</v>
      </c>
      <c r="D297" s="93" t="s">
        <v>75</v>
      </c>
      <c r="E297" s="165">
        <v>15000</v>
      </c>
      <c r="F297" s="165">
        <v>20000</v>
      </c>
      <c r="G297" s="203">
        <v>20000</v>
      </c>
      <c r="H297" s="277"/>
    </row>
    <row r="298" spans="1:8" ht="34.5" customHeight="1" x14ac:dyDescent="0.25">
      <c r="A298" s="205" t="s">
        <v>419</v>
      </c>
      <c r="B298" s="206"/>
      <c r="C298" s="93" t="s">
        <v>418</v>
      </c>
      <c r="D298" s="94"/>
      <c r="E298" s="165">
        <v>73290800</v>
      </c>
      <c r="F298" s="165">
        <v>81576000</v>
      </c>
      <c r="G298" s="203">
        <v>81576000</v>
      </c>
      <c r="H298" s="277"/>
    </row>
    <row r="299" spans="1:8" ht="23.25" customHeight="1" x14ac:dyDescent="0.25">
      <c r="A299" s="205" t="s">
        <v>417</v>
      </c>
      <c r="B299" s="206"/>
      <c r="C299" s="93" t="s">
        <v>416</v>
      </c>
      <c r="D299" s="94"/>
      <c r="E299" s="165">
        <v>34007800</v>
      </c>
      <c r="F299" s="165">
        <v>42400000</v>
      </c>
      <c r="G299" s="203">
        <v>42400000</v>
      </c>
      <c r="H299" s="277"/>
    </row>
    <row r="300" spans="1:8" ht="23.25" customHeight="1" x14ac:dyDescent="0.25">
      <c r="A300" s="205" t="s">
        <v>90</v>
      </c>
      <c r="B300" s="206"/>
      <c r="C300" s="93" t="s">
        <v>416</v>
      </c>
      <c r="D300" s="93" t="s">
        <v>89</v>
      </c>
      <c r="E300" s="165">
        <v>10300000</v>
      </c>
      <c r="F300" s="165">
        <v>11000000</v>
      </c>
      <c r="G300" s="203">
        <v>11000000</v>
      </c>
      <c r="H300" s="277"/>
    </row>
    <row r="301" spans="1:8" ht="23.25" customHeight="1" x14ac:dyDescent="0.25">
      <c r="A301" s="205" t="s">
        <v>88</v>
      </c>
      <c r="B301" s="206"/>
      <c r="C301" s="93" t="s">
        <v>416</v>
      </c>
      <c r="D301" s="93" t="s">
        <v>87</v>
      </c>
      <c r="E301" s="165">
        <v>10300000</v>
      </c>
      <c r="F301" s="165">
        <v>11000000</v>
      </c>
      <c r="G301" s="203">
        <v>11000000</v>
      </c>
      <c r="H301" s="277"/>
    </row>
    <row r="302" spans="1:8" ht="23.25" customHeight="1" x14ac:dyDescent="0.25">
      <c r="A302" s="205" t="s">
        <v>80</v>
      </c>
      <c r="B302" s="206"/>
      <c r="C302" s="93" t="s">
        <v>416</v>
      </c>
      <c r="D302" s="93" t="s">
        <v>61</v>
      </c>
      <c r="E302" s="165">
        <v>23707800</v>
      </c>
      <c r="F302" s="165">
        <v>31400000</v>
      </c>
      <c r="G302" s="203">
        <v>31400000</v>
      </c>
      <c r="H302" s="277"/>
    </row>
    <row r="303" spans="1:8" ht="15" customHeight="1" x14ac:dyDescent="0.25">
      <c r="A303" s="205" t="s">
        <v>79</v>
      </c>
      <c r="B303" s="206"/>
      <c r="C303" s="93" t="s">
        <v>416</v>
      </c>
      <c r="D303" s="93" t="s">
        <v>75</v>
      </c>
      <c r="E303" s="165">
        <v>23707800</v>
      </c>
      <c r="F303" s="165">
        <v>31400000</v>
      </c>
      <c r="G303" s="203">
        <v>31400000</v>
      </c>
      <c r="H303" s="277"/>
    </row>
    <row r="304" spans="1:8" ht="34.5" customHeight="1" x14ac:dyDescent="0.25">
      <c r="A304" s="205" t="s">
        <v>598</v>
      </c>
      <c r="B304" s="206"/>
      <c r="C304" s="93" t="s">
        <v>599</v>
      </c>
      <c r="D304" s="94"/>
      <c r="E304" s="165">
        <v>39283000</v>
      </c>
      <c r="F304" s="165">
        <v>39176000</v>
      </c>
      <c r="G304" s="203">
        <v>39176000</v>
      </c>
      <c r="H304" s="277"/>
    </row>
    <row r="305" spans="1:8" ht="23.25" customHeight="1" x14ac:dyDescent="0.25">
      <c r="A305" s="205" t="s">
        <v>90</v>
      </c>
      <c r="B305" s="206"/>
      <c r="C305" s="93" t="s">
        <v>599</v>
      </c>
      <c r="D305" s="93" t="s">
        <v>89</v>
      </c>
      <c r="E305" s="165">
        <v>39283000</v>
      </c>
      <c r="F305" s="165">
        <v>39176000</v>
      </c>
      <c r="G305" s="203">
        <v>39176000</v>
      </c>
      <c r="H305" s="277"/>
    </row>
    <row r="306" spans="1:8" ht="23.25" customHeight="1" x14ac:dyDescent="0.25">
      <c r="A306" s="205" t="s">
        <v>88</v>
      </c>
      <c r="B306" s="206"/>
      <c r="C306" s="93" t="s">
        <v>599</v>
      </c>
      <c r="D306" s="93" t="s">
        <v>87</v>
      </c>
      <c r="E306" s="165">
        <v>39283000</v>
      </c>
      <c r="F306" s="165">
        <v>39176000</v>
      </c>
      <c r="G306" s="203">
        <v>39176000</v>
      </c>
      <c r="H306" s="277"/>
    </row>
    <row r="307" spans="1:8" ht="15" customHeight="1" x14ac:dyDescent="0.25">
      <c r="A307" s="205" t="s">
        <v>787</v>
      </c>
      <c r="B307" s="206"/>
      <c r="C307" s="93" t="s">
        <v>340</v>
      </c>
      <c r="D307" s="94"/>
      <c r="E307" s="165">
        <v>53264400</v>
      </c>
      <c r="F307" s="165">
        <v>57368800</v>
      </c>
      <c r="G307" s="203">
        <v>57368800</v>
      </c>
      <c r="H307" s="277"/>
    </row>
    <row r="308" spans="1:8" ht="15" customHeight="1" x14ac:dyDescent="0.25">
      <c r="A308" s="205" t="s">
        <v>803</v>
      </c>
      <c r="B308" s="206"/>
      <c r="C308" s="93" t="s">
        <v>804</v>
      </c>
      <c r="D308" s="94"/>
      <c r="E308" s="165">
        <v>36726300</v>
      </c>
      <c r="F308" s="165">
        <v>40350000</v>
      </c>
      <c r="G308" s="203">
        <v>40350000</v>
      </c>
      <c r="H308" s="277"/>
    </row>
    <row r="309" spans="1:8" ht="45.75" customHeight="1" x14ac:dyDescent="0.25">
      <c r="A309" s="205" t="s">
        <v>94</v>
      </c>
      <c r="B309" s="206"/>
      <c r="C309" s="93" t="s">
        <v>804</v>
      </c>
      <c r="D309" s="93" t="s">
        <v>93</v>
      </c>
      <c r="E309" s="165">
        <v>27372300</v>
      </c>
      <c r="F309" s="165">
        <v>29057124</v>
      </c>
      <c r="G309" s="203">
        <v>29057124</v>
      </c>
      <c r="H309" s="277"/>
    </row>
    <row r="310" spans="1:8" ht="15" customHeight="1" x14ac:dyDescent="0.25">
      <c r="A310" s="205" t="s">
        <v>92</v>
      </c>
      <c r="B310" s="206"/>
      <c r="C310" s="93" t="s">
        <v>804</v>
      </c>
      <c r="D310" s="93" t="s">
        <v>91</v>
      </c>
      <c r="E310" s="165">
        <v>27372300</v>
      </c>
      <c r="F310" s="165">
        <v>29057124</v>
      </c>
      <c r="G310" s="203">
        <v>29057124</v>
      </c>
      <c r="H310" s="277"/>
    </row>
    <row r="311" spans="1:8" ht="23.25" customHeight="1" x14ac:dyDescent="0.25">
      <c r="A311" s="205" t="s">
        <v>90</v>
      </c>
      <c r="B311" s="206"/>
      <c r="C311" s="93" t="s">
        <v>804</v>
      </c>
      <c r="D311" s="93" t="s">
        <v>89</v>
      </c>
      <c r="E311" s="165">
        <v>9242800</v>
      </c>
      <c r="F311" s="165">
        <v>11181676</v>
      </c>
      <c r="G311" s="203">
        <v>11181676</v>
      </c>
      <c r="H311" s="277"/>
    </row>
    <row r="312" spans="1:8" ht="23.25" customHeight="1" x14ac:dyDescent="0.25">
      <c r="A312" s="205" t="s">
        <v>88</v>
      </c>
      <c r="B312" s="206"/>
      <c r="C312" s="93" t="s">
        <v>804</v>
      </c>
      <c r="D312" s="93" t="s">
        <v>87</v>
      </c>
      <c r="E312" s="165">
        <v>9242800</v>
      </c>
      <c r="F312" s="165">
        <v>11181676</v>
      </c>
      <c r="G312" s="203">
        <v>11181676</v>
      </c>
      <c r="H312" s="277"/>
    </row>
    <row r="313" spans="1:8" ht="15" customHeight="1" x14ac:dyDescent="0.25">
      <c r="A313" s="205" t="s">
        <v>202</v>
      </c>
      <c r="B313" s="206"/>
      <c r="C313" s="93" t="s">
        <v>804</v>
      </c>
      <c r="D313" s="93" t="s">
        <v>50</v>
      </c>
      <c r="E313" s="165">
        <v>111200</v>
      </c>
      <c r="F313" s="165">
        <v>111200</v>
      </c>
      <c r="G313" s="203">
        <v>111200</v>
      </c>
      <c r="H313" s="277"/>
    </row>
    <row r="314" spans="1:8" ht="15" customHeight="1" x14ac:dyDescent="0.25">
      <c r="A314" s="205" t="s">
        <v>201</v>
      </c>
      <c r="B314" s="206"/>
      <c r="C314" s="93" t="s">
        <v>804</v>
      </c>
      <c r="D314" s="93" t="s">
        <v>200</v>
      </c>
      <c r="E314" s="165">
        <v>111200</v>
      </c>
      <c r="F314" s="165">
        <v>111200</v>
      </c>
      <c r="G314" s="203">
        <v>111200</v>
      </c>
      <c r="H314" s="277"/>
    </row>
    <row r="315" spans="1:8" ht="23.25" customHeight="1" x14ac:dyDescent="0.25">
      <c r="A315" s="205" t="s">
        <v>805</v>
      </c>
      <c r="B315" s="206"/>
      <c r="C315" s="93" t="s">
        <v>806</v>
      </c>
      <c r="D315" s="94"/>
      <c r="E315" s="165">
        <v>10519400</v>
      </c>
      <c r="F315" s="165">
        <v>11000000</v>
      </c>
      <c r="G315" s="203">
        <v>11000000</v>
      </c>
      <c r="H315" s="277"/>
    </row>
    <row r="316" spans="1:8" ht="45.75" customHeight="1" x14ac:dyDescent="0.25">
      <c r="A316" s="205" t="s">
        <v>94</v>
      </c>
      <c r="B316" s="206"/>
      <c r="C316" s="93" t="s">
        <v>806</v>
      </c>
      <c r="D316" s="93" t="s">
        <v>93</v>
      </c>
      <c r="E316" s="165">
        <v>9969400</v>
      </c>
      <c r="F316" s="165">
        <v>9969400</v>
      </c>
      <c r="G316" s="203">
        <v>9969400</v>
      </c>
      <c r="H316" s="277"/>
    </row>
    <row r="317" spans="1:8" ht="15" customHeight="1" x14ac:dyDescent="0.25">
      <c r="A317" s="205" t="s">
        <v>92</v>
      </c>
      <c r="B317" s="206"/>
      <c r="C317" s="93" t="s">
        <v>806</v>
      </c>
      <c r="D317" s="93" t="s">
        <v>91</v>
      </c>
      <c r="E317" s="165">
        <v>9969400</v>
      </c>
      <c r="F317" s="165">
        <v>9969400</v>
      </c>
      <c r="G317" s="203">
        <v>9969400</v>
      </c>
      <c r="H317" s="277"/>
    </row>
    <row r="318" spans="1:8" ht="23.25" customHeight="1" x14ac:dyDescent="0.25">
      <c r="A318" s="205" t="s">
        <v>90</v>
      </c>
      <c r="B318" s="206"/>
      <c r="C318" s="93" t="s">
        <v>806</v>
      </c>
      <c r="D318" s="93" t="s">
        <v>89</v>
      </c>
      <c r="E318" s="165">
        <v>550000</v>
      </c>
      <c r="F318" s="165">
        <v>1030600</v>
      </c>
      <c r="G318" s="203">
        <v>1030600</v>
      </c>
      <c r="H318" s="277"/>
    </row>
    <row r="319" spans="1:8" ht="23.25" customHeight="1" x14ac:dyDescent="0.25">
      <c r="A319" s="205" t="s">
        <v>88</v>
      </c>
      <c r="B319" s="206"/>
      <c r="C319" s="93" t="s">
        <v>806</v>
      </c>
      <c r="D319" s="93" t="s">
        <v>87</v>
      </c>
      <c r="E319" s="165">
        <v>550000</v>
      </c>
      <c r="F319" s="165">
        <v>1030600</v>
      </c>
      <c r="G319" s="203">
        <v>1030600</v>
      </c>
      <c r="H319" s="277"/>
    </row>
    <row r="320" spans="1:8" ht="45.75" customHeight="1" x14ac:dyDescent="0.25">
      <c r="A320" s="205" t="s">
        <v>375</v>
      </c>
      <c r="B320" s="206"/>
      <c r="C320" s="93" t="s">
        <v>374</v>
      </c>
      <c r="D320" s="94"/>
      <c r="E320" s="165">
        <v>4143000</v>
      </c>
      <c r="F320" s="165">
        <v>4143000</v>
      </c>
      <c r="G320" s="203">
        <v>4143000</v>
      </c>
      <c r="H320" s="277"/>
    </row>
    <row r="321" spans="1:8" ht="45.75" customHeight="1" x14ac:dyDescent="0.25">
      <c r="A321" s="205" t="s">
        <v>94</v>
      </c>
      <c r="B321" s="206"/>
      <c r="C321" s="93" t="s">
        <v>374</v>
      </c>
      <c r="D321" s="93" t="s">
        <v>93</v>
      </c>
      <c r="E321" s="165">
        <v>2837693</v>
      </c>
      <c r="F321" s="165">
        <v>2837693</v>
      </c>
      <c r="G321" s="203">
        <v>2837693</v>
      </c>
      <c r="H321" s="277"/>
    </row>
    <row r="322" spans="1:8" ht="15" customHeight="1" x14ac:dyDescent="0.25">
      <c r="A322" s="205" t="s">
        <v>92</v>
      </c>
      <c r="B322" s="206"/>
      <c r="C322" s="93" t="s">
        <v>374</v>
      </c>
      <c r="D322" s="93" t="s">
        <v>91</v>
      </c>
      <c r="E322" s="165">
        <v>2837693</v>
      </c>
      <c r="F322" s="165">
        <v>2837693</v>
      </c>
      <c r="G322" s="203">
        <v>2837693</v>
      </c>
      <c r="H322" s="277"/>
    </row>
    <row r="323" spans="1:8" ht="23.25" customHeight="1" x14ac:dyDescent="0.25">
      <c r="A323" s="205" t="s">
        <v>90</v>
      </c>
      <c r="B323" s="206"/>
      <c r="C323" s="93" t="s">
        <v>374</v>
      </c>
      <c r="D323" s="93" t="s">
        <v>89</v>
      </c>
      <c r="E323" s="165">
        <v>1305307</v>
      </c>
      <c r="F323" s="165">
        <v>1305307</v>
      </c>
      <c r="G323" s="203">
        <v>1305307</v>
      </c>
      <c r="H323" s="277"/>
    </row>
    <row r="324" spans="1:8" ht="23.25" customHeight="1" x14ac:dyDescent="0.25">
      <c r="A324" s="205" t="s">
        <v>88</v>
      </c>
      <c r="B324" s="206"/>
      <c r="C324" s="93" t="s">
        <v>374</v>
      </c>
      <c r="D324" s="93" t="s">
        <v>87</v>
      </c>
      <c r="E324" s="165">
        <v>1305307</v>
      </c>
      <c r="F324" s="165">
        <v>1305307</v>
      </c>
      <c r="G324" s="203">
        <v>1305307</v>
      </c>
      <c r="H324" s="277"/>
    </row>
    <row r="325" spans="1:8" ht="57" customHeight="1" x14ac:dyDescent="0.25">
      <c r="A325" s="205" t="s">
        <v>788</v>
      </c>
      <c r="B325" s="206"/>
      <c r="C325" s="93" t="s">
        <v>789</v>
      </c>
      <c r="D325" s="94"/>
      <c r="E325" s="165">
        <v>1875700</v>
      </c>
      <c r="F325" s="165">
        <v>1875800</v>
      </c>
      <c r="G325" s="203">
        <v>1875800</v>
      </c>
      <c r="H325" s="277"/>
    </row>
    <row r="326" spans="1:8" ht="45.75" customHeight="1" x14ac:dyDescent="0.25">
      <c r="A326" s="205" t="s">
        <v>94</v>
      </c>
      <c r="B326" s="206"/>
      <c r="C326" s="93" t="s">
        <v>789</v>
      </c>
      <c r="D326" s="93" t="s">
        <v>93</v>
      </c>
      <c r="E326" s="165">
        <v>1875700</v>
      </c>
      <c r="F326" s="165">
        <v>1875800</v>
      </c>
      <c r="G326" s="203">
        <v>1875800</v>
      </c>
      <c r="H326" s="277"/>
    </row>
    <row r="327" spans="1:8" ht="15" customHeight="1" x14ac:dyDescent="0.25">
      <c r="A327" s="205" t="s">
        <v>92</v>
      </c>
      <c r="B327" s="206"/>
      <c r="C327" s="93" t="s">
        <v>789</v>
      </c>
      <c r="D327" s="93" t="s">
        <v>91</v>
      </c>
      <c r="E327" s="165">
        <v>1875700</v>
      </c>
      <c r="F327" s="165">
        <v>1875800</v>
      </c>
      <c r="G327" s="203">
        <v>1875800</v>
      </c>
      <c r="H327" s="277"/>
    </row>
    <row r="328" spans="1:8" ht="23.25" customHeight="1" x14ac:dyDescent="0.25">
      <c r="A328" s="205" t="s">
        <v>742</v>
      </c>
      <c r="B328" s="206"/>
      <c r="C328" s="93" t="s">
        <v>443</v>
      </c>
      <c r="D328" s="93"/>
      <c r="E328" s="165">
        <v>5266600</v>
      </c>
      <c r="F328" s="165">
        <v>11197200</v>
      </c>
      <c r="G328" s="203">
        <v>11197200</v>
      </c>
      <c r="H328" s="277"/>
    </row>
    <row r="329" spans="1:8" ht="23.25" customHeight="1" x14ac:dyDescent="0.25">
      <c r="A329" s="205" t="s">
        <v>991</v>
      </c>
      <c r="B329" s="206"/>
      <c r="C329" s="93" t="s">
        <v>992</v>
      </c>
      <c r="D329" s="94"/>
      <c r="E329" s="165">
        <v>500000</v>
      </c>
      <c r="F329" s="165">
        <v>500000</v>
      </c>
      <c r="G329" s="203">
        <v>500000</v>
      </c>
      <c r="H329" s="277"/>
    </row>
    <row r="330" spans="1:8" ht="23.25" customHeight="1" x14ac:dyDescent="0.25">
      <c r="A330" s="205" t="s">
        <v>442</v>
      </c>
      <c r="B330" s="206"/>
      <c r="C330" s="93" t="s">
        <v>993</v>
      </c>
      <c r="D330" s="94"/>
      <c r="E330" s="165">
        <v>500000</v>
      </c>
      <c r="F330" s="165">
        <v>500000</v>
      </c>
      <c r="G330" s="203">
        <v>500000</v>
      </c>
      <c r="H330" s="277"/>
    </row>
    <row r="331" spans="1:8" ht="23.25" customHeight="1" x14ac:dyDescent="0.25">
      <c r="A331" s="205" t="s">
        <v>90</v>
      </c>
      <c r="B331" s="206"/>
      <c r="C331" s="93" t="s">
        <v>993</v>
      </c>
      <c r="D331" s="93" t="s">
        <v>89</v>
      </c>
      <c r="E331" s="165">
        <v>500000</v>
      </c>
      <c r="F331" s="165">
        <v>500000</v>
      </c>
      <c r="G331" s="203">
        <v>500000</v>
      </c>
      <c r="H331" s="277"/>
    </row>
    <row r="332" spans="1:8" ht="23.25" customHeight="1" x14ac:dyDescent="0.25">
      <c r="A332" s="205" t="s">
        <v>88</v>
      </c>
      <c r="B332" s="206"/>
      <c r="C332" s="93" t="s">
        <v>993</v>
      </c>
      <c r="D332" s="93" t="s">
        <v>87</v>
      </c>
      <c r="E332" s="165">
        <v>500000</v>
      </c>
      <c r="F332" s="165">
        <v>500000</v>
      </c>
      <c r="G332" s="203">
        <v>500000</v>
      </c>
      <c r="H332" s="277"/>
    </row>
    <row r="333" spans="1:8" ht="57" customHeight="1" x14ac:dyDescent="0.25">
      <c r="A333" s="205" t="s">
        <v>743</v>
      </c>
      <c r="B333" s="206"/>
      <c r="C333" s="93" t="s">
        <v>744</v>
      </c>
      <c r="D333" s="94"/>
      <c r="E333" s="165">
        <v>400000</v>
      </c>
      <c r="F333" s="165">
        <v>400000</v>
      </c>
      <c r="G333" s="203">
        <v>400000</v>
      </c>
      <c r="H333" s="277"/>
    </row>
    <row r="334" spans="1:8" ht="23.25" customHeight="1" x14ac:dyDescent="0.25">
      <c r="A334" s="205" t="s">
        <v>442</v>
      </c>
      <c r="B334" s="206"/>
      <c r="C334" s="93" t="s">
        <v>745</v>
      </c>
      <c r="D334" s="94"/>
      <c r="E334" s="165">
        <v>400000</v>
      </c>
      <c r="F334" s="165">
        <v>400000</v>
      </c>
      <c r="G334" s="203">
        <v>400000</v>
      </c>
      <c r="H334" s="277"/>
    </row>
    <row r="335" spans="1:8" ht="23.25" customHeight="1" x14ac:dyDescent="0.25">
      <c r="A335" s="205" t="s">
        <v>90</v>
      </c>
      <c r="B335" s="206"/>
      <c r="C335" s="93" t="s">
        <v>745</v>
      </c>
      <c r="D335" s="93" t="s">
        <v>89</v>
      </c>
      <c r="E335" s="165">
        <v>400000</v>
      </c>
      <c r="F335" s="165">
        <v>400000</v>
      </c>
      <c r="G335" s="203">
        <v>400000</v>
      </c>
      <c r="H335" s="277"/>
    </row>
    <row r="336" spans="1:8" ht="23.25" customHeight="1" x14ac:dyDescent="0.25">
      <c r="A336" s="205" t="s">
        <v>88</v>
      </c>
      <c r="B336" s="206"/>
      <c r="C336" s="93" t="s">
        <v>745</v>
      </c>
      <c r="D336" s="93" t="s">
        <v>87</v>
      </c>
      <c r="E336" s="165">
        <v>400000</v>
      </c>
      <c r="F336" s="165">
        <v>400000</v>
      </c>
      <c r="G336" s="203">
        <v>400000</v>
      </c>
      <c r="H336" s="277"/>
    </row>
    <row r="337" spans="1:8" ht="34.5" customHeight="1" x14ac:dyDescent="0.25">
      <c r="A337" s="205" t="s">
        <v>746</v>
      </c>
      <c r="B337" s="206"/>
      <c r="C337" s="93" t="s">
        <v>747</v>
      </c>
      <c r="D337" s="94"/>
      <c r="E337" s="165">
        <v>4366600</v>
      </c>
      <c r="F337" s="165">
        <v>10297200</v>
      </c>
      <c r="G337" s="203">
        <v>10297200</v>
      </c>
      <c r="H337" s="277"/>
    </row>
    <row r="338" spans="1:8" ht="34.5" customHeight="1" x14ac:dyDescent="0.25">
      <c r="A338" s="205" t="s">
        <v>748</v>
      </c>
      <c r="B338" s="206"/>
      <c r="C338" s="93" t="s">
        <v>749</v>
      </c>
      <c r="D338" s="94"/>
      <c r="E338" s="165">
        <v>4366600</v>
      </c>
      <c r="F338" s="165">
        <v>10297200</v>
      </c>
      <c r="G338" s="203">
        <v>10297200</v>
      </c>
      <c r="H338" s="277"/>
    </row>
    <row r="339" spans="1:8" ht="23.25" customHeight="1" x14ac:dyDescent="0.25">
      <c r="A339" s="205" t="s">
        <v>90</v>
      </c>
      <c r="B339" s="206"/>
      <c r="C339" s="93" t="s">
        <v>749</v>
      </c>
      <c r="D339" s="93" t="s">
        <v>89</v>
      </c>
      <c r="E339" s="165">
        <v>4366600</v>
      </c>
      <c r="F339" s="165">
        <v>10297200</v>
      </c>
      <c r="G339" s="203">
        <v>10297200</v>
      </c>
      <c r="H339" s="277"/>
    </row>
    <row r="340" spans="1:8" ht="23.25" customHeight="1" x14ac:dyDescent="0.25">
      <c r="A340" s="205" t="s">
        <v>88</v>
      </c>
      <c r="B340" s="206"/>
      <c r="C340" s="93" t="s">
        <v>749</v>
      </c>
      <c r="D340" s="93" t="s">
        <v>87</v>
      </c>
      <c r="E340" s="165">
        <v>4366600</v>
      </c>
      <c r="F340" s="165">
        <v>10297200</v>
      </c>
      <c r="G340" s="203">
        <v>10297200</v>
      </c>
      <c r="H340" s="277"/>
    </row>
    <row r="341" spans="1:8" ht="34.5" customHeight="1" x14ac:dyDescent="0.25">
      <c r="A341" s="205" t="s">
        <v>750</v>
      </c>
      <c r="B341" s="206"/>
      <c r="C341" s="93" t="s">
        <v>440</v>
      </c>
      <c r="D341" s="93"/>
      <c r="E341" s="165">
        <v>3450000</v>
      </c>
      <c r="F341" s="165">
        <v>3500000</v>
      </c>
      <c r="G341" s="203">
        <v>3500000</v>
      </c>
      <c r="H341" s="277"/>
    </row>
    <row r="342" spans="1:8" ht="79.5" customHeight="1" x14ac:dyDescent="0.25">
      <c r="A342" s="205" t="s">
        <v>751</v>
      </c>
      <c r="B342" s="206"/>
      <c r="C342" s="93" t="s">
        <v>439</v>
      </c>
      <c r="D342" s="94"/>
      <c r="E342" s="165">
        <v>1950000</v>
      </c>
      <c r="F342" s="165">
        <v>2000000</v>
      </c>
      <c r="G342" s="203">
        <v>2000000</v>
      </c>
      <c r="H342" s="277"/>
    </row>
    <row r="343" spans="1:8" ht="34.5" customHeight="1" x14ac:dyDescent="0.25">
      <c r="A343" s="205" t="s">
        <v>438</v>
      </c>
      <c r="B343" s="206"/>
      <c r="C343" s="93" t="s">
        <v>437</v>
      </c>
      <c r="D343" s="94"/>
      <c r="E343" s="165">
        <v>1950000</v>
      </c>
      <c r="F343" s="165">
        <v>2000000</v>
      </c>
      <c r="G343" s="203">
        <v>2000000</v>
      </c>
      <c r="H343" s="277"/>
    </row>
    <row r="344" spans="1:8" ht="23.25" customHeight="1" x14ac:dyDescent="0.25">
      <c r="A344" s="205" t="s">
        <v>90</v>
      </c>
      <c r="B344" s="206"/>
      <c r="C344" s="93" t="s">
        <v>437</v>
      </c>
      <c r="D344" s="93" t="s">
        <v>89</v>
      </c>
      <c r="E344" s="165">
        <v>1950000</v>
      </c>
      <c r="F344" s="165">
        <v>2000000</v>
      </c>
      <c r="G344" s="203">
        <v>2000000</v>
      </c>
      <c r="H344" s="277"/>
    </row>
    <row r="345" spans="1:8" ht="23.25" customHeight="1" x14ac:dyDescent="0.25">
      <c r="A345" s="205" t="s">
        <v>88</v>
      </c>
      <c r="B345" s="206"/>
      <c r="C345" s="93" t="s">
        <v>437</v>
      </c>
      <c r="D345" s="93" t="s">
        <v>87</v>
      </c>
      <c r="E345" s="165">
        <v>1950000</v>
      </c>
      <c r="F345" s="165">
        <v>2000000</v>
      </c>
      <c r="G345" s="203">
        <v>2000000</v>
      </c>
      <c r="H345" s="277"/>
    </row>
    <row r="346" spans="1:8" ht="45.75" customHeight="1" x14ac:dyDescent="0.25">
      <c r="A346" s="205" t="s">
        <v>973</v>
      </c>
      <c r="B346" s="206"/>
      <c r="C346" s="93" t="s">
        <v>974</v>
      </c>
      <c r="D346" s="94"/>
      <c r="E346" s="165">
        <v>500000</v>
      </c>
      <c r="F346" s="165">
        <v>500000</v>
      </c>
      <c r="G346" s="203">
        <v>500000</v>
      </c>
      <c r="H346" s="277"/>
    </row>
    <row r="347" spans="1:8" ht="34.5" customHeight="1" x14ac:dyDescent="0.25">
      <c r="A347" s="205" t="s">
        <v>975</v>
      </c>
      <c r="B347" s="206"/>
      <c r="C347" s="93" t="s">
        <v>976</v>
      </c>
      <c r="D347" s="94"/>
      <c r="E347" s="165">
        <v>500000</v>
      </c>
      <c r="F347" s="165">
        <v>500000</v>
      </c>
      <c r="G347" s="203">
        <v>500000</v>
      </c>
      <c r="H347" s="277"/>
    </row>
    <row r="348" spans="1:8" ht="23.25" customHeight="1" x14ac:dyDescent="0.25">
      <c r="A348" s="205" t="s">
        <v>90</v>
      </c>
      <c r="B348" s="206"/>
      <c r="C348" s="93" t="s">
        <v>976</v>
      </c>
      <c r="D348" s="93" t="s">
        <v>89</v>
      </c>
      <c r="E348" s="165">
        <v>500000</v>
      </c>
      <c r="F348" s="165">
        <v>500000</v>
      </c>
      <c r="G348" s="203">
        <v>500000</v>
      </c>
      <c r="H348" s="277"/>
    </row>
    <row r="349" spans="1:8" ht="23.25" customHeight="1" x14ac:dyDescent="0.25">
      <c r="A349" s="205" t="s">
        <v>88</v>
      </c>
      <c r="B349" s="206"/>
      <c r="C349" s="93" t="s">
        <v>976</v>
      </c>
      <c r="D349" s="93" t="s">
        <v>87</v>
      </c>
      <c r="E349" s="165">
        <v>500000</v>
      </c>
      <c r="F349" s="165">
        <v>500000</v>
      </c>
      <c r="G349" s="203">
        <v>500000</v>
      </c>
      <c r="H349" s="277"/>
    </row>
    <row r="350" spans="1:8" ht="45.75" customHeight="1" x14ac:dyDescent="0.25">
      <c r="A350" s="205" t="s">
        <v>1082</v>
      </c>
      <c r="B350" s="206"/>
      <c r="C350" s="93" t="s">
        <v>1083</v>
      </c>
      <c r="D350" s="94"/>
      <c r="E350" s="165">
        <v>1000000</v>
      </c>
      <c r="F350" s="165">
        <v>1000000</v>
      </c>
      <c r="G350" s="203">
        <v>1000000</v>
      </c>
      <c r="H350" s="277"/>
    </row>
    <row r="351" spans="1:8" ht="23.25" customHeight="1" x14ac:dyDescent="0.25">
      <c r="A351" s="205" t="s">
        <v>1084</v>
      </c>
      <c r="B351" s="206"/>
      <c r="C351" s="93" t="s">
        <v>1085</v>
      </c>
      <c r="D351" s="94"/>
      <c r="E351" s="165">
        <v>1000000</v>
      </c>
      <c r="F351" s="165">
        <v>1000000</v>
      </c>
      <c r="G351" s="203">
        <v>1000000</v>
      </c>
      <c r="H351" s="277"/>
    </row>
    <row r="352" spans="1:8" ht="23.25" customHeight="1" x14ac:dyDescent="0.25">
      <c r="A352" s="205" t="s">
        <v>90</v>
      </c>
      <c r="B352" s="206"/>
      <c r="C352" s="93" t="s">
        <v>1085</v>
      </c>
      <c r="D352" s="93" t="s">
        <v>89</v>
      </c>
      <c r="E352" s="165">
        <v>1000000</v>
      </c>
      <c r="F352" s="165">
        <v>1000000</v>
      </c>
      <c r="G352" s="203">
        <v>1000000</v>
      </c>
      <c r="H352" s="277"/>
    </row>
    <row r="353" spans="1:8" ht="23.25" customHeight="1" x14ac:dyDescent="0.25">
      <c r="A353" s="205" t="s">
        <v>88</v>
      </c>
      <c r="B353" s="206"/>
      <c r="C353" s="93" t="s">
        <v>1085</v>
      </c>
      <c r="D353" s="93" t="s">
        <v>87</v>
      </c>
      <c r="E353" s="165">
        <v>1000000</v>
      </c>
      <c r="F353" s="165">
        <v>1000000</v>
      </c>
      <c r="G353" s="203">
        <v>1000000</v>
      </c>
      <c r="H353" s="277"/>
    </row>
    <row r="354" spans="1:8" ht="23.25" customHeight="1" x14ac:dyDescent="0.25">
      <c r="A354" s="205" t="s">
        <v>436</v>
      </c>
      <c r="B354" s="206"/>
      <c r="C354" s="93" t="s">
        <v>435</v>
      </c>
      <c r="D354" s="93"/>
      <c r="E354" s="165">
        <v>25170800</v>
      </c>
      <c r="F354" s="165">
        <v>3152000</v>
      </c>
      <c r="G354" s="203">
        <v>3152000</v>
      </c>
      <c r="H354" s="277"/>
    </row>
    <row r="355" spans="1:8" ht="34.5" customHeight="1" x14ac:dyDescent="0.25">
      <c r="A355" s="205" t="s">
        <v>752</v>
      </c>
      <c r="B355" s="206"/>
      <c r="C355" s="93" t="s">
        <v>434</v>
      </c>
      <c r="D355" s="94"/>
      <c r="E355" s="165">
        <v>25170800</v>
      </c>
      <c r="F355" s="165">
        <v>3152000</v>
      </c>
      <c r="G355" s="203">
        <v>3152000</v>
      </c>
      <c r="H355" s="277"/>
    </row>
    <row r="356" spans="1:8" ht="23.25" customHeight="1" x14ac:dyDescent="0.25">
      <c r="A356" s="205" t="s">
        <v>433</v>
      </c>
      <c r="B356" s="206"/>
      <c r="C356" s="93" t="s">
        <v>672</v>
      </c>
      <c r="D356" s="94"/>
      <c r="E356" s="165">
        <v>1170000</v>
      </c>
      <c r="F356" s="165">
        <v>3152000</v>
      </c>
      <c r="G356" s="203">
        <v>3152000</v>
      </c>
      <c r="H356" s="277"/>
    </row>
    <row r="357" spans="1:8" ht="45.75" customHeight="1" x14ac:dyDescent="0.25">
      <c r="A357" s="205" t="s">
        <v>94</v>
      </c>
      <c r="B357" s="206"/>
      <c r="C357" s="93" t="s">
        <v>672</v>
      </c>
      <c r="D357" s="93" t="s">
        <v>93</v>
      </c>
      <c r="E357" s="165">
        <v>0</v>
      </c>
      <c r="F357" s="165">
        <v>300000</v>
      </c>
      <c r="G357" s="203">
        <v>300000</v>
      </c>
      <c r="H357" s="277"/>
    </row>
    <row r="358" spans="1:8" ht="15" customHeight="1" x14ac:dyDescent="0.25">
      <c r="A358" s="205" t="s">
        <v>92</v>
      </c>
      <c r="B358" s="206"/>
      <c r="C358" s="93" t="s">
        <v>672</v>
      </c>
      <c r="D358" s="93" t="s">
        <v>91</v>
      </c>
      <c r="E358" s="165">
        <v>0</v>
      </c>
      <c r="F358" s="165">
        <v>300000</v>
      </c>
      <c r="G358" s="203">
        <v>300000</v>
      </c>
      <c r="H358" s="277"/>
    </row>
    <row r="359" spans="1:8" ht="23.25" customHeight="1" x14ac:dyDescent="0.25">
      <c r="A359" s="205" t="s">
        <v>90</v>
      </c>
      <c r="B359" s="206"/>
      <c r="C359" s="93" t="s">
        <v>672</v>
      </c>
      <c r="D359" s="93" t="s">
        <v>89</v>
      </c>
      <c r="E359" s="165">
        <v>420000</v>
      </c>
      <c r="F359" s="165">
        <v>1650000</v>
      </c>
      <c r="G359" s="203">
        <v>1650000</v>
      </c>
      <c r="H359" s="277"/>
    </row>
    <row r="360" spans="1:8" ht="23.25" customHeight="1" x14ac:dyDescent="0.25">
      <c r="A360" s="205" t="s">
        <v>88</v>
      </c>
      <c r="B360" s="206"/>
      <c r="C360" s="93" t="s">
        <v>672</v>
      </c>
      <c r="D360" s="93" t="s">
        <v>87</v>
      </c>
      <c r="E360" s="165">
        <v>420000</v>
      </c>
      <c r="F360" s="165">
        <v>1650000</v>
      </c>
      <c r="G360" s="203">
        <v>1650000</v>
      </c>
      <c r="H360" s="277"/>
    </row>
    <row r="361" spans="1:8" ht="15" customHeight="1" x14ac:dyDescent="0.25">
      <c r="A361" s="205" t="s">
        <v>86</v>
      </c>
      <c r="B361" s="206"/>
      <c r="C361" s="93" t="s">
        <v>672</v>
      </c>
      <c r="D361" s="93" t="s">
        <v>85</v>
      </c>
      <c r="E361" s="165">
        <v>600000</v>
      </c>
      <c r="F361" s="165">
        <v>902000</v>
      </c>
      <c r="G361" s="203">
        <v>902000</v>
      </c>
      <c r="H361" s="277"/>
    </row>
    <row r="362" spans="1:8" ht="15" customHeight="1" x14ac:dyDescent="0.25">
      <c r="A362" s="205" t="s">
        <v>432</v>
      </c>
      <c r="B362" s="206"/>
      <c r="C362" s="93" t="s">
        <v>672</v>
      </c>
      <c r="D362" s="93" t="s">
        <v>431</v>
      </c>
      <c r="E362" s="165">
        <v>600000</v>
      </c>
      <c r="F362" s="165">
        <v>902000</v>
      </c>
      <c r="G362" s="203">
        <v>902000</v>
      </c>
      <c r="H362" s="277"/>
    </row>
    <row r="363" spans="1:8" ht="23.25" customHeight="1" x14ac:dyDescent="0.25">
      <c r="A363" s="205" t="s">
        <v>80</v>
      </c>
      <c r="B363" s="206"/>
      <c r="C363" s="93" t="s">
        <v>672</v>
      </c>
      <c r="D363" s="93" t="s">
        <v>61</v>
      </c>
      <c r="E363" s="165">
        <v>150000</v>
      </c>
      <c r="F363" s="165">
        <v>300000</v>
      </c>
      <c r="G363" s="203">
        <v>300000</v>
      </c>
      <c r="H363" s="277"/>
    </row>
    <row r="364" spans="1:8" ht="15" customHeight="1" x14ac:dyDescent="0.25">
      <c r="A364" s="205" t="s">
        <v>79</v>
      </c>
      <c r="B364" s="206"/>
      <c r="C364" s="93" t="s">
        <v>672</v>
      </c>
      <c r="D364" s="93" t="s">
        <v>75</v>
      </c>
      <c r="E364" s="165">
        <v>150000</v>
      </c>
      <c r="F364" s="165">
        <v>300000</v>
      </c>
      <c r="G364" s="203">
        <v>300000</v>
      </c>
      <c r="H364" s="277"/>
    </row>
    <row r="365" spans="1:8" ht="45.75" customHeight="1" x14ac:dyDescent="0.25">
      <c r="A365" s="205" t="s">
        <v>994</v>
      </c>
      <c r="B365" s="206"/>
      <c r="C365" s="93" t="s">
        <v>995</v>
      </c>
      <c r="D365" s="94"/>
      <c r="E365" s="165">
        <v>24000800</v>
      </c>
      <c r="F365" s="165">
        <v>0</v>
      </c>
      <c r="G365" s="203">
        <v>0</v>
      </c>
      <c r="H365" s="277"/>
    </row>
    <row r="366" spans="1:8" ht="23.25" customHeight="1" x14ac:dyDescent="0.25">
      <c r="A366" s="205" t="s">
        <v>244</v>
      </c>
      <c r="B366" s="206"/>
      <c r="C366" s="93" t="s">
        <v>995</v>
      </c>
      <c r="D366" s="93" t="s">
        <v>243</v>
      </c>
      <c r="E366" s="165">
        <v>24000800</v>
      </c>
      <c r="F366" s="165">
        <v>0</v>
      </c>
      <c r="G366" s="203">
        <v>0</v>
      </c>
      <c r="H366" s="277"/>
    </row>
    <row r="367" spans="1:8" ht="15" customHeight="1" x14ac:dyDescent="0.25">
      <c r="A367" s="205" t="s">
        <v>242</v>
      </c>
      <c r="B367" s="206"/>
      <c r="C367" s="93" t="s">
        <v>995</v>
      </c>
      <c r="D367" s="93" t="s">
        <v>241</v>
      </c>
      <c r="E367" s="165">
        <v>24000800</v>
      </c>
      <c r="F367" s="165">
        <v>0</v>
      </c>
      <c r="G367" s="203">
        <v>0</v>
      </c>
      <c r="H367" s="277"/>
    </row>
    <row r="368" spans="1:8" ht="34.5" customHeight="1" x14ac:dyDescent="0.25">
      <c r="A368" s="205" t="s">
        <v>753</v>
      </c>
      <c r="B368" s="206"/>
      <c r="C368" s="93" t="s">
        <v>754</v>
      </c>
      <c r="D368" s="93"/>
      <c r="E368" s="165">
        <v>4500000</v>
      </c>
      <c r="F368" s="165">
        <v>6100000</v>
      </c>
      <c r="G368" s="203">
        <v>6100000</v>
      </c>
      <c r="H368" s="277"/>
    </row>
    <row r="369" spans="1:8" ht="34.5" customHeight="1" x14ac:dyDescent="0.25">
      <c r="A369" s="205" t="s">
        <v>755</v>
      </c>
      <c r="B369" s="206"/>
      <c r="C369" s="93" t="s">
        <v>756</v>
      </c>
      <c r="D369" s="94"/>
      <c r="E369" s="165">
        <v>4500000</v>
      </c>
      <c r="F369" s="165">
        <v>6100000</v>
      </c>
      <c r="G369" s="203">
        <v>6100000</v>
      </c>
      <c r="H369" s="277"/>
    </row>
    <row r="370" spans="1:8" ht="23.25" customHeight="1" x14ac:dyDescent="0.25">
      <c r="A370" s="205" t="s">
        <v>441</v>
      </c>
      <c r="B370" s="206"/>
      <c r="C370" s="93" t="s">
        <v>757</v>
      </c>
      <c r="D370" s="94"/>
      <c r="E370" s="165">
        <v>4500000</v>
      </c>
      <c r="F370" s="165">
        <v>6100000</v>
      </c>
      <c r="G370" s="203">
        <v>6100000</v>
      </c>
      <c r="H370" s="277"/>
    </row>
    <row r="371" spans="1:8" ht="23.25" customHeight="1" x14ac:dyDescent="0.25">
      <c r="A371" s="205" t="s">
        <v>90</v>
      </c>
      <c r="B371" s="206"/>
      <c r="C371" s="93" t="s">
        <v>757</v>
      </c>
      <c r="D371" s="93" t="s">
        <v>89</v>
      </c>
      <c r="E371" s="165">
        <v>4500000</v>
      </c>
      <c r="F371" s="165">
        <v>6100000</v>
      </c>
      <c r="G371" s="203">
        <v>6100000</v>
      </c>
      <c r="H371" s="277"/>
    </row>
    <row r="372" spans="1:8" ht="23.25" customHeight="1" x14ac:dyDescent="0.25">
      <c r="A372" s="205" t="s">
        <v>88</v>
      </c>
      <c r="B372" s="206"/>
      <c r="C372" s="93" t="s">
        <v>757</v>
      </c>
      <c r="D372" s="93" t="s">
        <v>87</v>
      </c>
      <c r="E372" s="165">
        <v>4500000</v>
      </c>
      <c r="F372" s="165">
        <v>6100000</v>
      </c>
      <c r="G372" s="203">
        <v>6100000</v>
      </c>
      <c r="H372" s="277"/>
    </row>
    <row r="373" spans="1:8" ht="15" customHeight="1" x14ac:dyDescent="0.25">
      <c r="A373" s="205" t="s">
        <v>115</v>
      </c>
      <c r="B373" s="206"/>
      <c r="C373" s="93" t="s">
        <v>430</v>
      </c>
      <c r="D373" s="93"/>
      <c r="E373" s="165">
        <v>41025100</v>
      </c>
      <c r="F373" s="165">
        <v>52169900</v>
      </c>
      <c r="G373" s="203">
        <v>52169900</v>
      </c>
      <c r="H373" s="277"/>
    </row>
    <row r="374" spans="1:8" ht="23.25" customHeight="1" x14ac:dyDescent="0.25">
      <c r="A374" s="205" t="s">
        <v>113</v>
      </c>
      <c r="B374" s="206"/>
      <c r="C374" s="93" t="s">
        <v>429</v>
      </c>
      <c r="D374" s="94"/>
      <c r="E374" s="165">
        <v>41025100</v>
      </c>
      <c r="F374" s="165">
        <v>52169900</v>
      </c>
      <c r="G374" s="203">
        <v>52169900</v>
      </c>
      <c r="H374" s="277"/>
    </row>
    <row r="375" spans="1:8" ht="23.25" customHeight="1" x14ac:dyDescent="0.25">
      <c r="A375" s="205" t="s">
        <v>758</v>
      </c>
      <c r="B375" s="206"/>
      <c r="C375" s="93" t="s">
        <v>759</v>
      </c>
      <c r="D375" s="94"/>
      <c r="E375" s="165">
        <v>41025100</v>
      </c>
      <c r="F375" s="165">
        <v>52169900</v>
      </c>
      <c r="G375" s="203">
        <v>52169900</v>
      </c>
      <c r="H375" s="277"/>
    </row>
    <row r="376" spans="1:8" ht="45.75" customHeight="1" x14ac:dyDescent="0.25">
      <c r="A376" s="205" t="s">
        <v>94</v>
      </c>
      <c r="B376" s="206"/>
      <c r="C376" s="93" t="s">
        <v>759</v>
      </c>
      <c r="D376" s="93" t="s">
        <v>93</v>
      </c>
      <c r="E376" s="165">
        <v>41022100</v>
      </c>
      <c r="F376" s="165">
        <v>52166900</v>
      </c>
      <c r="G376" s="203">
        <v>52166900</v>
      </c>
      <c r="H376" s="277"/>
    </row>
    <row r="377" spans="1:8" ht="15" customHeight="1" x14ac:dyDescent="0.25">
      <c r="A377" s="205" t="s">
        <v>92</v>
      </c>
      <c r="B377" s="206"/>
      <c r="C377" s="93" t="s">
        <v>759</v>
      </c>
      <c r="D377" s="93" t="s">
        <v>91</v>
      </c>
      <c r="E377" s="165">
        <v>41022100</v>
      </c>
      <c r="F377" s="165">
        <v>52166900</v>
      </c>
      <c r="G377" s="203">
        <v>52166900</v>
      </c>
      <c r="H377" s="277"/>
    </row>
    <row r="378" spans="1:8" ht="15" customHeight="1" x14ac:dyDescent="0.25">
      <c r="A378" s="205" t="s">
        <v>202</v>
      </c>
      <c r="B378" s="206"/>
      <c r="C378" s="93" t="s">
        <v>759</v>
      </c>
      <c r="D378" s="93" t="s">
        <v>50</v>
      </c>
      <c r="E378" s="165">
        <v>3000</v>
      </c>
      <c r="F378" s="165">
        <v>3000</v>
      </c>
      <c r="G378" s="203">
        <v>3000</v>
      </c>
      <c r="H378" s="277"/>
    </row>
    <row r="379" spans="1:8" ht="15" customHeight="1" x14ac:dyDescent="0.25">
      <c r="A379" s="205" t="s">
        <v>201</v>
      </c>
      <c r="B379" s="206"/>
      <c r="C379" s="93" t="s">
        <v>759</v>
      </c>
      <c r="D379" s="93" t="s">
        <v>200</v>
      </c>
      <c r="E379" s="165">
        <v>3000</v>
      </c>
      <c r="F379" s="165">
        <v>3000</v>
      </c>
      <c r="G379" s="203">
        <v>3000</v>
      </c>
      <c r="H379" s="277"/>
    </row>
    <row r="380" spans="1:8" ht="15" customHeight="1" x14ac:dyDescent="0.25">
      <c r="A380" s="211" t="s">
        <v>265</v>
      </c>
      <c r="B380" s="212"/>
      <c r="C380" s="90" t="s">
        <v>264</v>
      </c>
      <c r="D380" s="90"/>
      <c r="E380" s="166">
        <v>163797600</v>
      </c>
      <c r="F380" s="166">
        <v>123472940</v>
      </c>
      <c r="G380" s="213">
        <v>85351830</v>
      </c>
      <c r="H380" s="282"/>
    </row>
    <row r="381" spans="1:8" ht="15" customHeight="1" x14ac:dyDescent="0.25">
      <c r="A381" s="205" t="s">
        <v>263</v>
      </c>
      <c r="B381" s="206"/>
      <c r="C381" s="93" t="s">
        <v>262</v>
      </c>
      <c r="D381" s="93"/>
      <c r="E381" s="165">
        <v>30194600</v>
      </c>
      <c r="F381" s="165">
        <v>26732940</v>
      </c>
      <c r="G381" s="203">
        <v>30770830</v>
      </c>
      <c r="H381" s="277"/>
    </row>
    <row r="382" spans="1:8" ht="45.75" customHeight="1" x14ac:dyDescent="0.25">
      <c r="A382" s="205" t="s">
        <v>622</v>
      </c>
      <c r="B382" s="206"/>
      <c r="C382" s="93" t="s">
        <v>261</v>
      </c>
      <c r="D382" s="94"/>
      <c r="E382" s="165">
        <v>30194600</v>
      </c>
      <c r="F382" s="165">
        <v>26732940</v>
      </c>
      <c r="G382" s="203">
        <v>30770830</v>
      </c>
      <c r="H382" s="277"/>
    </row>
    <row r="383" spans="1:8" ht="23.25" customHeight="1" x14ac:dyDescent="0.25">
      <c r="A383" s="205" t="s">
        <v>260</v>
      </c>
      <c r="B383" s="206"/>
      <c r="C383" s="93" t="s">
        <v>259</v>
      </c>
      <c r="D383" s="94"/>
      <c r="E383" s="165">
        <v>3595700</v>
      </c>
      <c r="F383" s="165">
        <v>3644940</v>
      </c>
      <c r="G383" s="203">
        <v>4171930</v>
      </c>
      <c r="H383" s="277"/>
    </row>
    <row r="384" spans="1:8" ht="15" customHeight="1" x14ac:dyDescent="0.25">
      <c r="A384" s="205" t="s">
        <v>86</v>
      </c>
      <c r="B384" s="206"/>
      <c r="C384" s="93" t="s">
        <v>259</v>
      </c>
      <c r="D384" s="93" t="s">
        <v>85</v>
      </c>
      <c r="E384" s="165">
        <v>3595700</v>
      </c>
      <c r="F384" s="165">
        <v>3644940</v>
      </c>
      <c r="G384" s="203">
        <v>4171930</v>
      </c>
      <c r="H384" s="277"/>
    </row>
    <row r="385" spans="1:8" ht="23.25" customHeight="1" x14ac:dyDescent="0.25">
      <c r="A385" s="205" t="s">
        <v>257</v>
      </c>
      <c r="B385" s="206"/>
      <c r="C385" s="93" t="s">
        <v>259</v>
      </c>
      <c r="D385" s="93" t="s">
        <v>255</v>
      </c>
      <c r="E385" s="165">
        <v>3595700</v>
      </c>
      <c r="F385" s="165">
        <v>3644940</v>
      </c>
      <c r="G385" s="203">
        <v>4171930</v>
      </c>
      <c r="H385" s="277"/>
    </row>
    <row r="386" spans="1:8" ht="23.25" customHeight="1" x14ac:dyDescent="0.25">
      <c r="A386" s="205" t="s">
        <v>258</v>
      </c>
      <c r="B386" s="206"/>
      <c r="C386" s="93" t="s">
        <v>256</v>
      </c>
      <c r="D386" s="94"/>
      <c r="E386" s="165">
        <v>26598900</v>
      </c>
      <c r="F386" s="165">
        <v>23088000</v>
      </c>
      <c r="G386" s="203">
        <v>26598900</v>
      </c>
      <c r="H386" s="277"/>
    </row>
    <row r="387" spans="1:8" ht="15" customHeight="1" x14ac:dyDescent="0.25">
      <c r="A387" s="205" t="s">
        <v>86</v>
      </c>
      <c r="B387" s="206"/>
      <c r="C387" s="93" t="s">
        <v>256</v>
      </c>
      <c r="D387" s="93" t="s">
        <v>85</v>
      </c>
      <c r="E387" s="165">
        <v>26598900</v>
      </c>
      <c r="F387" s="165">
        <v>23088000</v>
      </c>
      <c r="G387" s="203">
        <v>26598900</v>
      </c>
      <c r="H387" s="277"/>
    </row>
    <row r="388" spans="1:8" ht="23.25" customHeight="1" x14ac:dyDescent="0.25">
      <c r="A388" s="205" t="s">
        <v>257</v>
      </c>
      <c r="B388" s="206"/>
      <c r="C388" s="93" t="s">
        <v>256</v>
      </c>
      <c r="D388" s="93" t="s">
        <v>255</v>
      </c>
      <c r="E388" s="165">
        <v>26598900</v>
      </c>
      <c r="F388" s="165">
        <v>23088000</v>
      </c>
      <c r="G388" s="203">
        <v>26598900</v>
      </c>
      <c r="H388" s="277"/>
    </row>
    <row r="389" spans="1:8" ht="34.5" customHeight="1" x14ac:dyDescent="0.25">
      <c r="A389" s="205" t="s">
        <v>254</v>
      </c>
      <c r="B389" s="206"/>
      <c r="C389" s="93" t="s">
        <v>253</v>
      </c>
      <c r="D389" s="93"/>
      <c r="E389" s="165">
        <v>103096000</v>
      </c>
      <c r="F389" s="165">
        <v>66710000</v>
      </c>
      <c r="G389" s="203">
        <v>54581000</v>
      </c>
      <c r="H389" s="277"/>
    </row>
    <row r="390" spans="1:8" ht="45.75" customHeight="1" x14ac:dyDescent="0.25">
      <c r="A390" s="205" t="s">
        <v>870</v>
      </c>
      <c r="B390" s="206"/>
      <c r="C390" s="93" t="s">
        <v>252</v>
      </c>
      <c r="D390" s="94"/>
      <c r="E390" s="165">
        <v>103096000</v>
      </c>
      <c r="F390" s="165">
        <v>66710000</v>
      </c>
      <c r="G390" s="203">
        <v>54581000</v>
      </c>
      <c r="H390" s="277"/>
    </row>
    <row r="391" spans="1:8" ht="45.75" customHeight="1" x14ac:dyDescent="0.25">
      <c r="A391" s="205" t="s">
        <v>251</v>
      </c>
      <c r="B391" s="206"/>
      <c r="C391" s="93" t="s">
        <v>250</v>
      </c>
      <c r="D391" s="94"/>
      <c r="E391" s="165">
        <v>103096000</v>
      </c>
      <c r="F391" s="165">
        <v>66710000</v>
      </c>
      <c r="G391" s="203">
        <v>54581000</v>
      </c>
      <c r="H391" s="277"/>
    </row>
    <row r="392" spans="1:8" ht="23.25" customHeight="1" x14ac:dyDescent="0.25">
      <c r="A392" s="205" t="s">
        <v>244</v>
      </c>
      <c r="B392" s="206"/>
      <c r="C392" s="93" t="s">
        <v>250</v>
      </c>
      <c r="D392" s="93" t="s">
        <v>243</v>
      </c>
      <c r="E392" s="165">
        <v>103096000</v>
      </c>
      <c r="F392" s="165">
        <v>66710000</v>
      </c>
      <c r="G392" s="203">
        <v>54581000</v>
      </c>
      <c r="H392" s="277"/>
    </row>
    <row r="393" spans="1:8" ht="15" customHeight="1" x14ac:dyDescent="0.25">
      <c r="A393" s="205" t="s">
        <v>242</v>
      </c>
      <c r="B393" s="206"/>
      <c r="C393" s="93" t="s">
        <v>250</v>
      </c>
      <c r="D393" s="93" t="s">
        <v>241</v>
      </c>
      <c r="E393" s="165">
        <v>103096000</v>
      </c>
      <c r="F393" s="165">
        <v>66710000</v>
      </c>
      <c r="G393" s="203">
        <v>54581000</v>
      </c>
      <c r="H393" s="277"/>
    </row>
    <row r="394" spans="1:8" ht="23.25" customHeight="1" x14ac:dyDescent="0.25">
      <c r="A394" s="205" t="s">
        <v>1101</v>
      </c>
      <c r="B394" s="206"/>
      <c r="C394" s="93" t="s">
        <v>1102</v>
      </c>
      <c r="D394" s="93"/>
      <c r="E394" s="165">
        <v>30507000</v>
      </c>
      <c r="F394" s="165">
        <v>30030000</v>
      </c>
      <c r="G394" s="203">
        <v>0</v>
      </c>
      <c r="H394" s="277"/>
    </row>
    <row r="395" spans="1:8" ht="34.5" customHeight="1" x14ac:dyDescent="0.25">
      <c r="A395" s="205" t="s">
        <v>1103</v>
      </c>
      <c r="B395" s="206"/>
      <c r="C395" s="93" t="s">
        <v>1104</v>
      </c>
      <c r="D395" s="94"/>
      <c r="E395" s="165">
        <v>30507000</v>
      </c>
      <c r="F395" s="165">
        <v>30030000</v>
      </c>
      <c r="G395" s="203">
        <v>0</v>
      </c>
      <c r="H395" s="277"/>
    </row>
    <row r="396" spans="1:8" ht="23.25" customHeight="1" x14ac:dyDescent="0.25">
      <c r="A396" s="205" t="s">
        <v>1105</v>
      </c>
      <c r="B396" s="206"/>
      <c r="C396" s="93" t="s">
        <v>1106</v>
      </c>
      <c r="D396" s="94"/>
      <c r="E396" s="165">
        <v>30507000</v>
      </c>
      <c r="F396" s="165">
        <v>30030000</v>
      </c>
      <c r="G396" s="203">
        <v>0</v>
      </c>
      <c r="H396" s="277"/>
    </row>
    <row r="397" spans="1:8" ht="15" customHeight="1" x14ac:dyDescent="0.25">
      <c r="A397" s="205" t="s">
        <v>86</v>
      </c>
      <c r="B397" s="206"/>
      <c r="C397" s="93" t="s">
        <v>1106</v>
      </c>
      <c r="D397" s="93" t="s">
        <v>85</v>
      </c>
      <c r="E397" s="165">
        <v>30507000</v>
      </c>
      <c r="F397" s="165">
        <v>30030000</v>
      </c>
      <c r="G397" s="203">
        <v>0</v>
      </c>
      <c r="H397" s="277"/>
    </row>
    <row r="398" spans="1:8" ht="23.25" customHeight="1" x14ac:dyDescent="0.25">
      <c r="A398" s="205" t="s">
        <v>257</v>
      </c>
      <c r="B398" s="206"/>
      <c r="C398" s="93" t="s">
        <v>1106</v>
      </c>
      <c r="D398" s="93" t="s">
        <v>255</v>
      </c>
      <c r="E398" s="165">
        <v>30507000</v>
      </c>
      <c r="F398" s="165">
        <v>30030000</v>
      </c>
      <c r="G398" s="203">
        <v>0</v>
      </c>
      <c r="H398" s="277"/>
    </row>
    <row r="399" spans="1:8" ht="34.5" customHeight="1" x14ac:dyDescent="0.25">
      <c r="A399" s="211" t="s">
        <v>790</v>
      </c>
      <c r="B399" s="212"/>
      <c r="C399" s="90" t="s">
        <v>324</v>
      </c>
      <c r="D399" s="90"/>
      <c r="E399" s="166">
        <v>387546360</v>
      </c>
      <c r="F399" s="166">
        <v>175661720</v>
      </c>
      <c r="G399" s="213">
        <v>451813890</v>
      </c>
      <c r="H399" s="282"/>
    </row>
    <row r="400" spans="1:8" ht="15" customHeight="1" x14ac:dyDescent="0.25">
      <c r="A400" s="205" t="s">
        <v>351</v>
      </c>
      <c r="B400" s="206"/>
      <c r="C400" s="93" t="s">
        <v>350</v>
      </c>
      <c r="D400" s="93"/>
      <c r="E400" s="165">
        <v>119632360</v>
      </c>
      <c r="F400" s="165">
        <v>0</v>
      </c>
      <c r="G400" s="203">
        <v>0</v>
      </c>
      <c r="H400" s="277"/>
    </row>
    <row r="401" spans="1:8" ht="15" customHeight="1" x14ac:dyDescent="0.25">
      <c r="A401" s="205" t="s">
        <v>483</v>
      </c>
      <c r="B401" s="206"/>
      <c r="C401" s="93" t="s">
        <v>484</v>
      </c>
      <c r="D401" s="94"/>
      <c r="E401" s="165">
        <v>119632360</v>
      </c>
      <c r="F401" s="165">
        <v>0</v>
      </c>
      <c r="G401" s="203">
        <v>0</v>
      </c>
      <c r="H401" s="277"/>
    </row>
    <row r="402" spans="1:8" ht="23.25" customHeight="1" x14ac:dyDescent="0.25">
      <c r="A402" s="205" t="s">
        <v>485</v>
      </c>
      <c r="B402" s="206"/>
      <c r="C402" s="93" t="s">
        <v>690</v>
      </c>
      <c r="D402" s="94"/>
      <c r="E402" s="165">
        <v>119632360</v>
      </c>
      <c r="F402" s="165">
        <v>0</v>
      </c>
      <c r="G402" s="203">
        <v>0</v>
      </c>
      <c r="H402" s="277"/>
    </row>
    <row r="403" spans="1:8" ht="23.25" customHeight="1" x14ac:dyDescent="0.25">
      <c r="A403" s="205" t="s">
        <v>244</v>
      </c>
      <c r="B403" s="206"/>
      <c r="C403" s="93" t="s">
        <v>690</v>
      </c>
      <c r="D403" s="93" t="s">
        <v>243</v>
      </c>
      <c r="E403" s="165">
        <v>119632360</v>
      </c>
      <c r="F403" s="165">
        <v>0</v>
      </c>
      <c r="G403" s="203">
        <v>0</v>
      </c>
      <c r="H403" s="277"/>
    </row>
    <row r="404" spans="1:8" ht="15" customHeight="1" x14ac:dyDescent="0.25">
      <c r="A404" s="205" t="s">
        <v>242</v>
      </c>
      <c r="B404" s="206"/>
      <c r="C404" s="93" t="s">
        <v>690</v>
      </c>
      <c r="D404" s="93" t="s">
        <v>241</v>
      </c>
      <c r="E404" s="165">
        <v>119632360</v>
      </c>
      <c r="F404" s="165">
        <v>0</v>
      </c>
      <c r="G404" s="203">
        <v>0</v>
      </c>
      <c r="H404" s="277"/>
    </row>
    <row r="405" spans="1:8" ht="15" customHeight="1" x14ac:dyDescent="0.25">
      <c r="A405" s="205" t="s">
        <v>323</v>
      </c>
      <c r="B405" s="206"/>
      <c r="C405" s="93" t="s">
        <v>322</v>
      </c>
      <c r="D405" s="93"/>
      <c r="E405" s="165">
        <v>0</v>
      </c>
      <c r="F405" s="165">
        <v>15413530</v>
      </c>
      <c r="G405" s="203">
        <v>106428240</v>
      </c>
      <c r="H405" s="277"/>
    </row>
    <row r="406" spans="1:8" ht="45.75" customHeight="1" x14ac:dyDescent="0.25">
      <c r="A406" s="205" t="s">
        <v>836</v>
      </c>
      <c r="B406" s="206"/>
      <c r="C406" s="93" t="s">
        <v>321</v>
      </c>
      <c r="D406" s="94"/>
      <c r="E406" s="165">
        <v>0</v>
      </c>
      <c r="F406" s="165">
        <v>15413530</v>
      </c>
      <c r="G406" s="203">
        <v>106428240</v>
      </c>
      <c r="H406" s="277"/>
    </row>
    <row r="407" spans="1:8" ht="23.25" customHeight="1" x14ac:dyDescent="0.25">
      <c r="A407" s="205" t="s">
        <v>320</v>
      </c>
      <c r="B407" s="206"/>
      <c r="C407" s="93" t="s">
        <v>319</v>
      </c>
      <c r="D407" s="94"/>
      <c r="E407" s="165">
        <v>0</v>
      </c>
      <c r="F407" s="165">
        <v>15413530</v>
      </c>
      <c r="G407" s="203">
        <v>106428240</v>
      </c>
      <c r="H407" s="277"/>
    </row>
    <row r="408" spans="1:8" ht="23.25" customHeight="1" x14ac:dyDescent="0.25">
      <c r="A408" s="205" t="s">
        <v>244</v>
      </c>
      <c r="B408" s="206"/>
      <c r="C408" s="93" t="s">
        <v>319</v>
      </c>
      <c r="D408" s="93" t="s">
        <v>243</v>
      </c>
      <c r="E408" s="165">
        <v>0</v>
      </c>
      <c r="F408" s="165">
        <v>15413530</v>
      </c>
      <c r="G408" s="203">
        <v>106428240</v>
      </c>
      <c r="H408" s="277"/>
    </row>
    <row r="409" spans="1:8" ht="15" customHeight="1" x14ac:dyDescent="0.25">
      <c r="A409" s="205" t="s">
        <v>242</v>
      </c>
      <c r="B409" s="206"/>
      <c r="C409" s="93" t="s">
        <v>319</v>
      </c>
      <c r="D409" s="93" t="s">
        <v>241</v>
      </c>
      <c r="E409" s="165">
        <v>0</v>
      </c>
      <c r="F409" s="165">
        <v>15413530</v>
      </c>
      <c r="G409" s="203">
        <v>106428240</v>
      </c>
      <c r="H409" s="277"/>
    </row>
    <row r="410" spans="1:8" ht="23.25" customHeight="1" x14ac:dyDescent="0.25">
      <c r="A410" s="205" t="s">
        <v>796</v>
      </c>
      <c r="B410" s="206"/>
      <c r="C410" s="93" t="s">
        <v>349</v>
      </c>
      <c r="D410" s="93"/>
      <c r="E410" s="165">
        <v>186296300</v>
      </c>
      <c r="F410" s="165">
        <v>71433750</v>
      </c>
      <c r="G410" s="203">
        <v>256571210</v>
      </c>
      <c r="H410" s="277"/>
    </row>
    <row r="411" spans="1:8" ht="34.5" customHeight="1" x14ac:dyDescent="0.25">
      <c r="A411" s="205" t="s">
        <v>938</v>
      </c>
      <c r="B411" s="206"/>
      <c r="C411" s="93" t="s">
        <v>939</v>
      </c>
      <c r="D411" s="94"/>
      <c r="E411" s="165">
        <v>186296300</v>
      </c>
      <c r="F411" s="165">
        <v>71433750</v>
      </c>
      <c r="G411" s="203">
        <v>256571210</v>
      </c>
      <c r="H411" s="277"/>
    </row>
    <row r="412" spans="1:8" ht="23.25" customHeight="1" x14ac:dyDescent="0.25">
      <c r="A412" s="205" t="s">
        <v>1091</v>
      </c>
      <c r="B412" s="206"/>
      <c r="C412" s="93" t="s">
        <v>1092</v>
      </c>
      <c r="D412" s="94"/>
      <c r="E412" s="165">
        <v>186296300</v>
      </c>
      <c r="F412" s="165">
        <v>71433750</v>
      </c>
      <c r="G412" s="203">
        <v>256571210</v>
      </c>
      <c r="H412" s="277"/>
    </row>
    <row r="413" spans="1:8" ht="23.25" customHeight="1" x14ac:dyDescent="0.25">
      <c r="A413" s="205" t="s">
        <v>244</v>
      </c>
      <c r="B413" s="206"/>
      <c r="C413" s="93" t="s">
        <v>1092</v>
      </c>
      <c r="D413" s="93" t="s">
        <v>243</v>
      </c>
      <c r="E413" s="165">
        <v>186296300</v>
      </c>
      <c r="F413" s="165">
        <v>71433750</v>
      </c>
      <c r="G413" s="203">
        <v>256571210</v>
      </c>
      <c r="H413" s="277"/>
    </row>
    <row r="414" spans="1:8" ht="15" customHeight="1" x14ac:dyDescent="0.25">
      <c r="A414" s="205" t="s">
        <v>242</v>
      </c>
      <c r="B414" s="206"/>
      <c r="C414" s="93" t="s">
        <v>1092</v>
      </c>
      <c r="D414" s="93" t="s">
        <v>241</v>
      </c>
      <c r="E414" s="165">
        <v>186296300</v>
      </c>
      <c r="F414" s="165">
        <v>71433750</v>
      </c>
      <c r="G414" s="203">
        <v>256571210</v>
      </c>
      <c r="H414" s="277"/>
    </row>
    <row r="415" spans="1:8" ht="23.25" customHeight="1" x14ac:dyDescent="0.25">
      <c r="A415" s="205" t="s">
        <v>603</v>
      </c>
      <c r="B415" s="206"/>
      <c r="C415" s="93" t="s">
        <v>797</v>
      </c>
      <c r="D415" s="93"/>
      <c r="E415" s="165">
        <v>3500000</v>
      </c>
      <c r="F415" s="165">
        <v>0</v>
      </c>
      <c r="G415" s="203">
        <v>0</v>
      </c>
      <c r="H415" s="277"/>
    </row>
    <row r="416" spans="1:8" ht="23.25" customHeight="1" x14ac:dyDescent="0.25">
      <c r="A416" s="205" t="s">
        <v>798</v>
      </c>
      <c r="B416" s="206"/>
      <c r="C416" s="93" t="s">
        <v>799</v>
      </c>
      <c r="D416" s="94"/>
      <c r="E416" s="165">
        <v>3500000</v>
      </c>
      <c r="F416" s="165">
        <v>0</v>
      </c>
      <c r="G416" s="203">
        <v>0</v>
      </c>
      <c r="H416" s="277"/>
    </row>
    <row r="417" spans="1:8" ht="34.5" customHeight="1" x14ac:dyDescent="0.25">
      <c r="A417" s="205" t="s">
        <v>800</v>
      </c>
      <c r="B417" s="206"/>
      <c r="C417" s="93" t="s">
        <v>801</v>
      </c>
      <c r="D417" s="94"/>
      <c r="E417" s="165">
        <v>3500000</v>
      </c>
      <c r="F417" s="165">
        <v>0</v>
      </c>
      <c r="G417" s="203">
        <v>0</v>
      </c>
      <c r="H417" s="277"/>
    </row>
    <row r="418" spans="1:8" ht="23.25" customHeight="1" x14ac:dyDescent="0.25">
      <c r="A418" s="205" t="s">
        <v>80</v>
      </c>
      <c r="B418" s="206"/>
      <c r="C418" s="93" t="s">
        <v>801</v>
      </c>
      <c r="D418" s="93" t="s">
        <v>61</v>
      </c>
      <c r="E418" s="165">
        <v>3500000</v>
      </c>
      <c r="F418" s="165">
        <v>0</v>
      </c>
      <c r="G418" s="203">
        <v>0</v>
      </c>
      <c r="H418" s="277"/>
    </row>
    <row r="419" spans="1:8" ht="15" customHeight="1" x14ac:dyDescent="0.25">
      <c r="A419" s="205" t="s">
        <v>107</v>
      </c>
      <c r="B419" s="206"/>
      <c r="C419" s="93" t="s">
        <v>801</v>
      </c>
      <c r="D419" s="93" t="s">
        <v>64</v>
      </c>
      <c r="E419" s="165">
        <v>3500000</v>
      </c>
      <c r="F419" s="165">
        <v>0</v>
      </c>
      <c r="G419" s="203">
        <v>0</v>
      </c>
      <c r="H419" s="277"/>
    </row>
    <row r="420" spans="1:8" ht="15" customHeight="1" x14ac:dyDescent="0.25">
      <c r="A420" s="205" t="s">
        <v>115</v>
      </c>
      <c r="B420" s="206"/>
      <c r="C420" s="93" t="s">
        <v>791</v>
      </c>
      <c r="D420" s="93"/>
      <c r="E420" s="165">
        <v>76767700</v>
      </c>
      <c r="F420" s="165">
        <v>87464440</v>
      </c>
      <c r="G420" s="203">
        <v>87464440</v>
      </c>
      <c r="H420" s="277"/>
    </row>
    <row r="421" spans="1:8" ht="23.25" customHeight="1" x14ac:dyDescent="0.25">
      <c r="A421" s="205" t="s">
        <v>113</v>
      </c>
      <c r="B421" s="206"/>
      <c r="C421" s="93" t="s">
        <v>792</v>
      </c>
      <c r="D421" s="94"/>
      <c r="E421" s="165">
        <v>76767700</v>
      </c>
      <c r="F421" s="165">
        <v>87464440</v>
      </c>
      <c r="G421" s="203">
        <v>87464440</v>
      </c>
      <c r="H421" s="277"/>
    </row>
    <row r="422" spans="1:8" ht="34.5" customHeight="1" x14ac:dyDescent="0.25">
      <c r="A422" s="205" t="s">
        <v>677</v>
      </c>
      <c r="B422" s="206"/>
      <c r="C422" s="93" t="s">
        <v>802</v>
      </c>
      <c r="D422" s="94"/>
      <c r="E422" s="165">
        <v>2800000</v>
      </c>
      <c r="F422" s="165">
        <v>6100000</v>
      </c>
      <c r="G422" s="203">
        <v>6100000</v>
      </c>
      <c r="H422" s="277"/>
    </row>
    <row r="423" spans="1:8" ht="23.25" customHeight="1" x14ac:dyDescent="0.25">
      <c r="A423" s="205" t="s">
        <v>90</v>
      </c>
      <c r="B423" s="206"/>
      <c r="C423" s="93" t="s">
        <v>802</v>
      </c>
      <c r="D423" s="93" t="s">
        <v>89</v>
      </c>
      <c r="E423" s="165">
        <v>2800000</v>
      </c>
      <c r="F423" s="165">
        <v>6100000</v>
      </c>
      <c r="G423" s="203">
        <v>6100000</v>
      </c>
      <c r="H423" s="277"/>
    </row>
    <row r="424" spans="1:8" ht="23.25" customHeight="1" x14ac:dyDescent="0.25">
      <c r="A424" s="205" t="s">
        <v>88</v>
      </c>
      <c r="B424" s="206"/>
      <c r="C424" s="93" t="s">
        <v>802</v>
      </c>
      <c r="D424" s="93" t="s">
        <v>87</v>
      </c>
      <c r="E424" s="165">
        <v>2800000</v>
      </c>
      <c r="F424" s="165">
        <v>6100000</v>
      </c>
      <c r="G424" s="203">
        <v>6100000</v>
      </c>
      <c r="H424" s="277"/>
    </row>
    <row r="425" spans="1:8" ht="34.5" customHeight="1" x14ac:dyDescent="0.25">
      <c r="A425" s="205" t="s">
        <v>793</v>
      </c>
      <c r="B425" s="206"/>
      <c r="C425" s="93" t="s">
        <v>794</v>
      </c>
      <c r="D425" s="94"/>
      <c r="E425" s="165">
        <v>73967700</v>
      </c>
      <c r="F425" s="165">
        <v>81364440</v>
      </c>
      <c r="G425" s="203">
        <v>81364440</v>
      </c>
      <c r="H425" s="277"/>
    </row>
    <row r="426" spans="1:8" ht="45.75" customHeight="1" x14ac:dyDescent="0.25">
      <c r="A426" s="205" t="s">
        <v>94</v>
      </c>
      <c r="B426" s="206"/>
      <c r="C426" s="93" t="s">
        <v>794</v>
      </c>
      <c r="D426" s="93" t="s">
        <v>93</v>
      </c>
      <c r="E426" s="165">
        <v>62281400</v>
      </c>
      <c r="F426" s="165">
        <v>68561140</v>
      </c>
      <c r="G426" s="203">
        <v>68561140</v>
      </c>
      <c r="H426" s="277"/>
    </row>
    <row r="427" spans="1:8" ht="15" customHeight="1" x14ac:dyDescent="0.25">
      <c r="A427" s="205" t="s">
        <v>92</v>
      </c>
      <c r="B427" s="206"/>
      <c r="C427" s="93" t="s">
        <v>794</v>
      </c>
      <c r="D427" s="93" t="s">
        <v>91</v>
      </c>
      <c r="E427" s="165">
        <v>62281400</v>
      </c>
      <c r="F427" s="165">
        <v>68561140</v>
      </c>
      <c r="G427" s="203">
        <v>68561140</v>
      </c>
      <c r="H427" s="277"/>
    </row>
    <row r="428" spans="1:8" ht="23.25" customHeight="1" x14ac:dyDescent="0.25">
      <c r="A428" s="205" t="s">
        <v>90</v>
      </c>
      <c r="B428" s="206"/>
      <c r="C428" s="93" t="s">
        <v>794</v>
      </c>
      <c r="D428" s="93" t="s">
        <v>89</v>
      </c>
      <c r="E428" s="165">
        <v>510000</v>
      </c>
      <c r="F428" s="165">
        <v>510000</v>
      </c>
      <c r="G428" s="203">
        <v>510000</v>
      </c>
      <c r="H428" s="277"/>
    </row>
    <row r="429" spans="1:8" ht="23.25" customHeight="1" x14ac:dyDescent="0.25">
      <c r="A429" s="205" t="s">
        <v>88</v>
      </c>
      <c r="B429" s="206"/>
      <c r="C429" s="93" t="s">
        <v>794</v>
      </c>
      <c r="D429" s="93" t="s">
        <v>87</v>
      </c>
      <c r="E429" s="165">
        <v>510000</v>
      </c>
      <c r="F429" s="165">
        <v>510000</v>
      </c>
      <c r="G429" s="203">
        <v>510000</v>
      </c>
      <c r="H429" s="277"/>
    </row>
    <row r="430" spans="1:8" ht="23.25" customHeight="1" x14ac:dyDescent="0.25">
      <c r="A430" s="205" t="s">
        <v>80</v>
      </c>
      <c r="B430" s="206"/>
      <c r="C430" s="93" t="s">
        <v>794</v>
      </c>
      <c r="D430" s="93" t="s">
        <v>61</v>
      </c>
      <c r="E430" s="165">
        <v>11170300</v>
      </c>
      <c r="F430" s="165">
        <v>12287300</v>
      </c>
      <c r="G430" s="203">
        <v>12287300</v>
      </c>
      <c r="H430" s="277"/>
    </row>
    <row r="431" spans="1:8" ht="15" customHeight="1" x14ac:dyDescent="0.25">
      <c r="A431" s="205" t="s">
        <v>107</v>
      </c>
      <c r="B431" s="206"/>
      <c r="C431" s="93" t="s">
        <v>794</v>
      </c>
      <c r="D431" s="93" t="s">
        <v>64</v>
      </c>
      <c r="E431" s="165">
        <v>11170300</v>
      </c>
      <c r="F431" s="165">
        <v>12287300</v>
      </c>
      <c r="G431" s="203">
        <v>12287300</v>
      </c>
      <c r="H431" s="277"/>
    </row>
    <row r="432" spans="1:8" ht="15" customHeight="1" x14ac:dyDescent="0.25">
      <c r="A432" s="205" t="s">
        <v>202</v>
      </c>
      <c r="B432" s="206"/>
      <c r="C432" s="93" t="s">
        <v>794</v>
      </c>
      <c r="D432" s="93" t="s">
        <v>50</v>
      </c>
      <c r="E432" s="165">
        <v>6000</v>
      </c>
      <c r="F432" s="165">
        <v>6000</v>
      </c>
      <c r="G432" s="203">
        <v>6000</v>
      </c>
      <c r="H432" s="277"/>
    </row>
    <row r="433" spans="1:8" ht="15" customHeight="1" x14ac:dyDescent="0.25">
      <c r="A433" s="205" t="s">
        <v>201</v>
      </c>
      <c r="B433" s="206"/>
      <c r="C433" s="93" t="s">
        <v>794</v>
      </c>
      <c r="D433" s="93" t="s">
        <v>200</v>
      </c>
      <c r="E433" s="165">
        <v>6000</v>
      </c>
      <c r="F433" s="165">
        <v>6000</v>
      </c>
      <c r="G433" s="203">
        <v>6000</v>
      </c>
      <c r="H433" s="277"/>
    </row>
    <row r="434" spans="1:8" ht="23.25" customHeight="1" x14ac:dyDescent="0.25">
      <c r="A434" s="205" t="s">
        <v>831</v>
      </c>
      <c r="B434" s="206"/>
      <c r="C434" s="93" t="s">
        <v>348</v>
      </c>
      <c r="D434" s="93"/>
      <c r="E434" s="165">
        <v>1350000</v>
      </c>
      <c r="F434" s="165">
        <v>1350000</v>
      </c>
      <c r="G434" s="203">
        <v>1350000</v>
      </c>
      <c r="H434" s="277"/>
    </row>
    <row r="435" spans="1:8" ht="34.5" customHeight="1" x14ac:dyDescent="0.25">
      <c r="A435" s="205" t="s">
        <v>832</v>
      </c>
      <c r="B435" s="206"/>
      <c r="C435" s="93" t="s">
        <v>833</v>
      </c>
      <c r="D435" s="94"/>
      <c r="E435" s="165">
        <v>1350000</v>
      </c>
      <c r="F435" s="165">
        <v>1350000</v>
      </c>
      <c r="G435" s="203">
        <v>1350000</v>
      </c>
      <c r="H435" s="277"/>
    </row>
    <row r="436" spans="1:8" ht="57" customHeight="1" x14ac:dyDescent="0.25">
      <c r="A436" s="205" t="s">
        <v>694</v>
      </c>
      <c r="B436" s="206"/>
      <c r="C436" s="93" t="s">
        <v>834</v>
      </c>
      <c r="D436" s="94"/>
      <c r="E436" s="165">
        <v>1350000</v>
      </c>
      <c r="F436" s="165">
        <v>1350000</v>
      </c>
      <c r="G436" s="203">
        <v>1350000</v>
      </c>
      <c r="H436" s="277"/>
    </row>
    <row r="437" spans="1:8" ht="45.75" customHeight="1" x14ac:dyDescent="0.25">
      <c r="A437" s="205" t="s">
        <v>94</v>
      </c>
      <c r="B437" s="206"/>
      <c r="C437" s="93" t="s">
        <v>834</v>
      </c>
      <c r="D437" s="93" t="s">
        <v>93</v>
      </c>
      <c r="E437" s="165">
        <v>1284000</v>
      </c>
      <c r="F437" s="165">
        <v>1284000</v>
      </c>
      <c r="G437" s="203">
        <v>1284000</v>
      </c>
      <c r="H437" s="277"/>
    </row>
    <row r="438" spans="1:8" ht="23.25" customHeight="1" x14ac:dyDescent="0.25">
      <c r="A438" s="205" t="s">
        <v>206</v>
      </c>
      <c r="B438" s="206"/>
      <c r="C438" s="93" t="s">
        <v>834</v>
      </c>
      <c r="D438" s="93" t="s">
        <v>203</v>
      </c>
      <c r="E438" s="165">
        <v>1284000</v>
      </c>
      <c r="F438" s="165">
        <v>1284000</v>
      </c>
      <c r="G438" s="203">
        <v>1284000</v>
      </c>
      <c r="H438" s="277"/>
    </row>
    <row r="439" spans="1:8" ht="23.25" customHeight="1" x14ac:dyDescent="0.25">
      <c r="A439" s="205" t="s">
        <v>90</v>
      </c>
      <c r="B439" s="206"/>
      <c r="C439" s="93" t="s">
        <v>834</v>
      </c>
      <c r="D439" s="93" t="s">
        <v>89</v>
      </c>
      <c r="E439" s="165">
        <v>66000</v>
      </c>
      <c r="F439" s="165">
        <v>66000</v>
      </c>
      <c r="G439" s="203">
        <v>66000</v>
      </c>
      <c r="H439" s="277"/>
    </row>
    <row r="440" spans="1:8" ht="23.25" customHeight="1" x14ac:dyDescent="0.25">
      <c r="A440" s="205" t="s">
        <v>88</v>
      </c>
      <c r="B440" s="206"/>
      <c r="C440" s="93" t="s">
        <v>834</v>
      </c>
      <c r="D440" s="93" t="s">
        <v>87</v>
      </c>
      <c r="E440" s="165">
        <v>66000</v>
      </c>
      <c r="F440" s="165">
        <v>66000</v>
      </c>
      <c r="G440" s="203">
        <v>66000</v>
      </c>
      <c r="H440" s="277"/>
    </row>
    <row r="441" spans="1:8" ht="15" customHeight="1" x14ac:dyDescent="0.25">
      <c r="A441" s="211" t="s">
        <v>282</v>
      </c>
      <c r="B441" s="212"/>
      <c r="C441" s="90" t="s">
        <v>281</v>
      </c>
      <c r="D441" s="90"/>
      <c r="E441" s="166">
        <v>6000000</v>
      </c>
      <c r="F441" s="166">
        <v>6000000</v>
      </c>
      <c r="G441" s="213">
        <v>6000000</v>
      </c>
      <c r="H441" s="282"/>
    </row>
    <row r="442" spans="1:8" ht="23.25" customHeight="1" x14ac:dyDescent="0.25">
      <c r="A442" s="205" t="s">
        <v>373</v>
      </c>
      <c r="B442" s="206"/>
      <c r="C442" s="93" t="s">
        <v>372</v>
      </c>
      <c r="D442" s="93"/>
      <c r="E442" s="165">
        <v>4000000</v>
      </c>
      <c r="F442" s="165">
        <v>4000000</v>
      </c>
      <c r="G442" s="203">
        <v>4000000</v>
      </c>
      <c r="H442" s="277"/>
    </row>
    <row r="443" spans="1:8" ht="34.5" customHeight="1" x14ac:dyDescent="0.25">
      <c r="A443" s="205" t="s">
        <v>371</v>
      </c>
      <c r="B443" s="206"/>
      <c r="C443" s="93" t="s">
        <v>370</v>
      </c>
      <c r="D443" s="94"/>
      <c r="E443" s="165">
        <v>4000000</v>
      </c>
      <c r="F443" s="165">
        <v>4000000</v>
      </c>
      <c r="G443" s="203">
        <v>4000000</v>
      </c>
      <c r="H443" s="277"/>
    </row>
    <row r="444" spans="1:8" ht="23.25" customHeight="1" x14ac:dyDescent="0.25">
      <c r="A444" s="205" t="s">
        <v>369</v>
      </c>
      <c r="B444" s="206"/>
      <c r="C444" s="93" t="s">
        <v>368</v>
      </c>
      <c r="D444" s="94"/>
      <c r="E444" s="165">
        <v>4000000</v>
      </c>
      <c r="F444" s="165">
        <v>4000000</v>
      </c>
      <c r="G444" s="203">
        <v>4000000</v>
      </c>
      <c r="H444" s="277"/>
    </row>
    <row r="445" spans="1:8" ht="15" customHeight="1" x14ac:dyDescent="0.25">
      <c r="A445" s="205" t="s">
        <v>202</v>
      </c>
      <c r="B445" s="206"/>
      <c r="C445" s="93" t="s">
        <v>368</v>
      </c>
      <c r="D445" s="93" t="s">
        <v>50</v>
      </c>
      <c r="E445" s="165">
        <v>4000000</v>
      </c>
      <c r="F445" s="165">
        <v>4000000</v>
      </c>
      <c r="G445" s="203">
        <v>4000000</v>
      </c>
      <c r="H445" s="277"/>
    </row>
    <row r="446" spans="1:8" ht="34.5" customHeight="1" x14ac:dyDescent="0.25">
      <c r="A446" s="205" t="s">
        <v>346</v>
      </c>
      <c r="B446" s="206"/>
      <c r="C446" s="93" t="s">
        <v>368</v>
      </c>
      <c r="D446" s="93" t="s">
        <v>52</v>
      </c>
      <c r="E446" s="165">
        <v>4000000</v>
      </c>
      <c r="F446" s="165">
        <v>4000000</v>
      </c>
      <c r="G446" s="203">
        <v>4000000</v>
      </c>
      <c r="H446" s="277"/>
    </row>
    <row r="447" spans="1:8" ht="23.25" customHeight="1" x14ac:dyDescent="0.25">
      <c r="A447" s="205" t="s">
        <v>280</v>
      </c>
      <c r="B447" s="206"/>
      <c r="C447" s="93" t="s">
        <v>279</v>
      </c>
      <c r="D447" s="93"/>
      <c r="E447" s="165">
        <v>2000000</v>
      </c>
      <c r="F447" s="165">
        <v>2000000</v>
      </c>
      <c r="G447" s="203">
        <v>2000000</v>
      </c>
      <c r="H447" s="277"/>
    </row>
    <row r="448" spans="1:8" ht="23.25" customHeight="1" x14ac:dyDescent="0.25">
      <c r="A448" s="205" t="s">
        <v>863</v>
      </c>
      <c r="B448" s="206"/>
      <c r="C448" s="93" t="s">
        <v>278</v>
      </c>
      <c r="D448" s="94"/>
      <c r="E448" s="165">
        <v>2000000</v>
      </c>
      <c r="F448" s="165">
        <v>2000000</v>
      </c>
      <c r="G448" s="203">
        <v>2000000</v>
      </c>
      <c r="H448" s="277"/>
    </row>
    <row r="449" spans="1:8" ht="34.5" customHeight="1" x14ac:dyDescent="0.25">
      <c r="A449" s="205" t="s">
        <v>277</v>
      </c>
      <c r="B449" s="206"/>
      <c r="C449" s="93" t="s">
        <v>276</v>
      </c>
      <c r="D449" s="94"/>
      <c r="E449" s="165">
        <v>2000000</v>
      </c>
      <c r="F449" s="165">
        <v>2000000</v>
      </c>
      <c r="G449" s="203">
        <v>2000000</v>
      </c>
      <c r="H449" s="277"/>
    </row>
    <row r="450" spans="1:8" ht="23.25" customHeight="1" x14ac:dyDescent="0.25">
      <c r="A450" s="205" t="s">
        <v>90</v>
      </c>
      <c r="B450" s="206"/>
      <c r="C450" s="93" t="s">
        <v>276</v>
      </c>
      <c r="D450" s="93" t="s">
        <v>89</v>
      </c>
      <c r="E450" s="165">
        <v>2000000</v>
      </c>
      <c r="F450" s="165">
        <v>2000000</v>
      </c>
      <c r="G450" s="203">
        <v>2000000</v>
      </c>
      <c r="H450" s="277"/>
    </row>
    <row r="451" spans="1:8" ht="23.25" customHeight="1" x14ac:dyDescent="0.25">
      <c r="A451" s="205" t="s">
        <v>88</v>
      </c>
      <c r="B451" s="206"/>
      <c r="C451" s="93" t="s">
        <v>276</v>
      </c>
      <c r="D451" s="93" t="s">
        <v>87</v>
      </c>
      <c r="E451" s="165">
        <v>2000000</v>
      </c>
      <c r="F451" s="165">
        <v>2000000</v>
      </c>
      <c r="G451" s="203">
        <v>2000000</v>
      </c>
      <c r="H451" s="277"/>
    </row>
    <row r="452" spans="1:8" ht="23.25" customHeight="1" x14ac:dyDescent="0.25">
      <c r="A452" s="211" t="s">
        <v>117</v>
      </c>
      <c r="B452" s="212"/>
      <c r="C452" s="90" t="s">
        <v>116</v>
      </c>
      <c r="D452" s="90"/>
      <c r="E452" s="166">
        <v>1878796085.9100001</v>
      </c>
      <c r="F452" s="166">
        <v>1935257785.9100001</v>
      </c>
      <c r="G452" s="213">
        <v>1878149585.9100001</v>
      </c>
      <c r="H452" s="282"/>
    </row>
    <row r="453" spans="1:8" ht="23.25" customHeight="1" x14ac:dyDescent="0.25">
      <c r="A453" s="205" t="s">
        <v>718</v>
      </c>
      <c r="B453" s="206"/>
      <c r="C453" s="93" t="s">
        <v>362</v>
      </c>
      <c r="D453" s="93"/>
      <c r="E453" s="165">
        <v>416351650</v>
      </c>
      <c r="F453" s="165">
        <v>416351650</v>
      </c>
      <c r="G453" s="203">
        <v>416351650</v>
      </c>
      <c r="H453" s="277"/>
    </row>
    <row r="454" spans="1:8" ht="34.5" customHeight="1" x14ac:dyDescent="0.25">
      <c r="A454" s="205" t="s">
        <v>361</v>
      </c>
      <c r="B454" s="206"/>
      <c r="C454" s="93" t="s">
        <v>360</v>
      </c>
      <c r="D454" s="94"/>
      <c r="E454" s="165">
        <v>306737450</v>
      </c>
      <c r="F454" s="165">
        <v>306737450</v>
      </c>
      <c r="G454" s="203">
        <v>306737450</v>
      </c>
      <c r="H454" s="277"/>
    </row>
    <row r="455" spans="1:8" ht="34.5" customHeight="1" x14ac:dyDescent="0.25">
      <c r="A455" s="205" t="s">
        <v>359</v>
      </c>
      <c r="B455" s="206"/>
      <c r="C455" s="93" t="s">
        <v>358</v>
      </c>
      <c r="D455" s="94"/>
      <c r="E455" s="165">
        <v>261737450</v>
      </c>
      <c r="F455" s="165">
        <v>261737450</v>
      </c>
      <c r="G455" s="203">
        <v>261737450</v>
      </c>
      <c r="H455" s="277"/>
    </row>
    <row r="456" spans="1:8" ht="23.25" customHeight="1" x14ac:dyDescent="0.25">
      <c r="A456" s="205" t="s">
        <v>90</v>
      </c>
      <c r="B456" s="206"/>
      <c r="C456" s="93" t="s">
        <v>358</v>
      </c>
      <c r="D456" s="93" t="s">
        <v>89</v>
      </c>
      <c r="E456" s="165">
        <v>158141050</v>
      </c>
      <c r="F456" s="165">
        <v>158141050</v>
      </c>
      <c r="G456" s="203">
        <v>158141050</v>
      </c>
      <c r="H456" s="277"/>
    </row>
    <row r="457" spans="1:8" ht="23.25" customHeight="1" x14ac:dyDescent="0.25">
      <c r="A457" s="205" t="s">
        <v>88</v>
      </c>
      <c r="B457" s="206"/>
      <c r="C457" s="93" t="s">
        <v>358</v>
      </c>
      <c r="D457" s="93" t="s">
        <v>87</v>
      </c>
      <c r="E457" s="165">
        <v>158141050</v>
      </c>
      <c r="F457" s="165">
        <v>158141050</v>
      </c>
      <c r="G457" s="203">
        <v>158141050</v>
      </c>
      <c r="H457" s="277"/>
    </row>
    <row r="458" spans="1:8" ht="23.25" customHeight="1" x14ac:dyDescent="0.25">
      <c r="A458" s="205" t="s">
        <v>80</v>
      </c>
      <c r="B458" s="206"/>
      <c r="C458" s="93" t="s">
        <v>358</v>
      </c>
      <c r="D458" s="93" t="s">
        <v>61</v>
      </c>
      <c r="E458" s="165">
        <v>103596400</v>
      </c>
      <c r="F458" s="165">
        <v>103596400</v>
      </c>
      <c r="G458" s="203">
        <v>103596400</v>
      </c>
      <c r="H458" s="277"/>
    </row>
    <row r="459" spans="1:8" ht="15" customHeight="1" x14ac:dyDescent="0.25">
      <c r="A459" s="205" t="s">
        <v>107</v>
      </c>
      <c r="B459" s="206"/>
      <c r="C459" s="93" t="s">
        <v>358</v>
      </c>
      <c r="D459" s="93" t="s">
        <v>64</v>
      </c>
      <c r="E459" s="165">
        <v>103596400</v>
      </c>
      <c r="F459" s="165">
        <v>103596400</v>
      </c>
      <c r="G459" s="203">
        <v>103596400</v>
      </c>
      <c r="H459" s="277"/>
    </row>
    <row r="460" spans="1:8" ht="23.25" customHeight="1" x14ac:dyDescent="0.25">
      <c r="A460" s="205" t="s">
        <v>357</v>
      </c>
      <c r="B460" s="206"/>
      <c r="C460" s="93" t="s">
        <v>356</v>
      </c>
      <c r="D460" s="94"/>
      <c r="E460" s="165">
        <v>45000000</v>
      </c>
      <c r="F460" s="165">
        <v>45000000</v>
      </c>
      <c r="G460" s="203">
        <v>45000000</v>
      </c>
      <c r="H460" s="277"/>
    </row>
    <row r="461" spans="1:8" ht="23.25" customHeight="1" x14ac:dyDescent="0.25">
      <c r="A461" s="205" t="s">
        <v>90</v>
      </c>
      <c r="B461" s="206"/>
      <c r="C461" s="93" t="s">
        <v>356</v>
      </c>
      <c r="D461" s="93" t="s">
        <v>89</v>
      </c>
      <c r="E461" s="165">
        <v>45000000</v>
      </c>
      <c r="F461" s="165">
        <v>45000000</v>
      </c>
      <c r="G461" s="203">
        <v>45000000</v>
      </c>
      <c r="H461" s="277"/>
    </row>
    <row r="462" spans="1:8" ht="23.25" customHeight="1" x14ac:dyDescent="0.25">
      <c r="A462" s="205" t="s">
        <v>88</v>
      </c>
      <c r="B462" s="206"/>
      <c r="C462" s="93" t="s">
        <v>356</v>
      </c>
      <c r="D462" s="93" t="s">
        <v>87</v>
      </c>
      <c r="E462" s="165">
        <v>45000000</v>
      </c>
      <c r="F462" s="165">
        <v>45000000</v>
      </c>
      <c r="G462" s="203">
        <v>45000000</v>
      </c>
      <c r="H462" s="277"/>
    </row>
    <row r="463" spans="1:8" ht="34.5" customHeight="1" x14ac:dyDescent="0.25">
      <c r="A463" s="205" t="s">
        <v>469</v>
      </c>
      <c r="B463" s="206"/>
      <c r="C463" s="93" t="s">
        <v>468</v>
      </c>
      <c r="D463" s="94"/>
      <c r="E463" s="165">
        <v>31608000</v>
      </c>
      <c r="F463" s="165">
        <v>31608000</v>
      </c>
      <c r="G463" s="203">
        <v>31608000</v>
      </c>
      <c r="H463" s="277"/>
    </row>
    <row r="464" spans="1:8" ht="57" customHeight="1" x14ac:dyDescent="0.25">
      <c r="A464" s="205" t="s">
        <v>1080</v>
      </c>
      <c r="B464" s="206"/>
      <c r="C464" s="93" t="s">
        <v>1081</v>
      </c>
      <c r="D464" s="94"/>
      <c r="E464" s="165">
        <v>31608000</v>
      </c>
      <c r="F464" s="165">
        <v>31608000</v>
      </c>
      <c r="G464" s="203">
        <v>31608000</v>
      </c>
      <c r="H464" s="277"/>
    </row>
    <row r="465" spans="1:8" ht="45.75" customHeight="1" x14ac:dyDescent="0.25">
      <c r="A465" s="205" t="s">
        <v>94</v>
      </c>
      <c r="B465" s="206"/>
      <c r="C465" s="93" t="s">
        <v>1081</v>
      </c>
      <c r="D465" s="93" t="s">
        <v>93</v>
      </c>
      <c r="E465" s="165">
        <v>29469000</v>
      </c>
      <c r="F465" s="165">
        <v>29469000</v>
      </c>
      <c r="G465" s="203">
        <v>29469000</v>
      </c>
      <c r="H465" s="277"/>
    </row>
    <row r="466" spans="1:8" ht="23.25" customHeight="1" x14ac:dyDescent="0.25">
      <c r="A466" s="205" t="s">
        <v>206</v>
      </c>
      <c r="B466" s="206"/>
      <c r="C466" s="93" t="s">
        <v>1081</v>
      </c>
      <c r="D466" s="93" t="s">
        <v>203</v>
      </c>
      <c r="E466" s="165">
        <v>29469000</v>
      </c>
      <c r="F466" s="165">
        <v>29469000</v>
      </c>
      <c r="G466" s="203">
        <v>29469000</v>
      </c>
      <c r="H466" s="277"/>
    </row>
    <row r="467" spans="1:8" ht="23.25" customHeight="1" x14ac:dyDescent="0.25">
      <c r="A467" s="205" t="s">
        <v>90</v>
      </c>
      <c r="B467" s="206"/>
      <c r="C467" s="93" t="s">
        <v>1081</v>
      </c>
      <c r="D467" s="93" t="s">
        <v>89</v>
      </c>
      <c r="E467" s="165">
        <v>2139000</v>
      </c>
      <c r="F467" s="165">
        <v>2139000</v>
      </c>
      <c r="G467" s="203">
        <v>2139000</v>
      </c>
      <c r="H467" s="277"/>
    </row>
    <row r="468" spans="1:8" ht="23.25" customHeight="1" x14ac:dyDescent="0.25">
      <c r="A468" s="205" t="s">
        <v>88</v>
      </c>
      <c r="B468" s="206"/>
      <c r="C468" s="93" t="s">
        <v>1081</v>
      </c>
      <c r="D468" s="93" t="s">
        <v>87</v>
      </c>
      <c r="E468" s="165">
        <v>2139000</v>
      </c>
      <c r="F468" s="165">
        <v>2139000</v>
      </c>
      <c r="G468" s="203">
        <v>2139000</v>
      </c>
      <c r="H468" s="277"/>
    </row>
    <row r="469" spans="1:8" ht="23.25" customHeight="1" x14ac:dyDescent="0.25">
      <c r="A469" s="205" t="s">
        <v>113</v>
      </c>
      <c r="B469" s="206"/>
      <c r="C469" s="93" t="s">
        <v>725</v>
      </c>
      <c r="D469" s="94"/>
      <c r="E469" s="165">
        <v>78006200</v>
      </c>
      <c r="F469" s="165">
        <v>78006200</v>
      </c>
      <c r="G469" s="203">
        <v>78006200</v>
      </c>
      <c r="H469" s="277"/>
    </row>
    <row r="470" spans="1:8" ht="15" customHeight="1" x14ac:dyDescent="0.25">
      <c r="A470" s="205" t="s">
        <v>450</v>
      </c>
      <c r="B470" s="206"/>
      <c r="C470" s="93" t="s">
        <v>726</v>
      </c>
      <c r="D470" s="94"/>
      <c r="E470" s="165">
        <v>78006200</v>
      </c>
      <c r="F470" s="165">
        <v>78006200</v>
      </c>
      <c r="G470" s="203">
        <v>78006200</v>
      </c>
      <c r="H470" s="277"/>
    </row>
    <row r="471" spans="1:8" ht="45.75" customHeight="1" x14ac:dyDescent="0.25">
      <c r="A471" s="205" t="s">
        <v>94</v>
      </c>
      <c r="B471" s="206"/>
      <c r="C471" s="93" t="s">
        <v>726</v>
      </c>
      <c r="D471" s="93" t="s">
        <v>93</v>
      </c>
      <c r="E471" s="165">
        <v>75851200</v>
      </c>
      <c r="F471" s="165">
        <v>75851200</v>
      </c>
      <c r="G471" s="203">
        <v>75851200</v>
      </c>
      <c r="H471" s="277"/>
    </row>
    <row r="472" spans="1:8" ht="15" customHeight="1" x14ac:dyDescent="0.25">
      <c r="A472" s="205" t="s">
        <v>92</v>
      </c>
      <c r="B472" s="206"/>
      <c r="C472" s="93" t="s">
        <v>726</v>
      </c>
      <c r="D472" s="93" t="s">
        <v>91</v>
      </c>
      <c r="E472" s="165">
        <v>75851200</v>
      </c>
      <c r="F472" s="165">
        <v>75851200</v>
      </c>
      <c r="G472" s="203">
        <v>75851200</v>
      </c>
      <c r="H472" s="277"/>
    </row>
    <row r="473" spans="1:8" ht="23.25" customHeight="1" x14ac:dyDescent="0.25">
      <c r="A473" s="205" t="s">
        <v>90</v>
      </c>
      <c r="B473" s="206"/>
      <c r="C473" s="93" t="s">
        <v>726</v>
      </c>
      <c r="D473" s="93" t="s">
        <v>89</v>
      </c>
      <c r="E473" s="165">
        <v>2050000</v>
      </c>
      <c r="F473" s="165">
        <v>2050000</v>
      </c>
      <c r="G473" s="203">
        <v>2050000</v>
      </c>
      <c r="H473" s="277"/>
    </row>
    <row r="474" spans="1:8" ht="23.25" customHeight="1" x14ac:dyDescent="0.25">
      <c r="A474" s="205" t="s">
        <v>88</v>
      </c>
      <c r="B474" s="206"/>
      <c r="C474" s="93" t="s">
        <v>726</v>
      </c>
      <c r="D474" s="93" t="s">
        <v>87</v>
      </c>
      <c r="E474" s="165">
        <v>2050000</v>
      </c>
      <c r="F474" s="165">
        <v>2050000</v>
      </c>
      <c r="G474" s="203">
        <v>2050000</v>
      </c>
      <c r="H474" s="277"/>
    </row>
    <row r="475" spans="1:8" ht="15" customHeight="1" x14ac:dyDescent="0.25">
      <c r="A475" s="205" t="s">
        <v>202</v>
      </c>
      <c r="B475" s="206"/>
      <c r="C475" s="93" t="s">
        <v>726</v>
      </c>
      <c r="D475" s="93" t="s">
        <v>50</v>
      </c>
      <c r="E475" s="165">
        <v>105000</v>
      </c>
      <c r="F475" s="165">
        <v>105000</v>
      </c>
      <c r="G475" s="203">
        <v>105000</v>
      </c>
      <c r="H475" s="277"/>
    </row>
    <row r="476" spans="1:8" ht="15" customHeight="1" x14ac:dyDescent="0.25">
      <c r="A476" s="205" t="s">
        <v>201</v>
      </c>
      <c r="B476" s="206"/>
      <c r="C476" s="93" t="s">
        <v>726</v>
      </c>
      <c r="D476" s="93" t="s">
        <v>200</v>
      </c>
      <c r="E476" s="165">
        <v>105000</v>
      </c>
      <c r="F476" s="165">
        <v>105000</v>
      </c>
      <c r="G476" s="203">
        <v>105000</v>
      </c>
      <c r="H476" s="277"/>
    </row>
    <row r="477" spans="1:8" ht="15" customHeight="1" x14ac:dyDescent="0.25">
      <c r="A477" s="205" t="s">
        <v>876</v>
      </c>
      <c r="B477" s="206"/>
      <c r="C477" s="93" t="s">
        <v>285</v>
      </c>
      <c r="D477" s="93"/>
      <c r="E477" s="165">
        <v>259595000</v>
      </c>
      <c r="F477" s="165">
        <v>316056700</v>
      </c>
      <c r="G477" s="203">
        <v>258948500</v>
      </c>
      <c r="H477" s="277"/>
    </row>
    <row r="478" spans="1:8" ht="23.25" customHeight="1" x14ac:dyDescent="0.25">
      <c r="A478" s="205" t="s">
        <v>877</v>
      </c>
      <c r="B478" s="206"/>
      <c r="C478" s="93" t="s">
        <v>284</v>
      </c>
      <c r="D478" s="94"/>
      <c r="E478" s="165">
        <v>259595000</v>
      </c>
      <c r="F478" s="165">
        <v>316056700</v>
      </c>
      <c r="G478" s="203">
        <v>258948500</v>
      </c>
      <c r="H478" s="277"/>
    </row>
    <row r="479" spans="1:8" ht="15" customHeight="1" x14ac:dyDescent="0.25">
      <c r="A479" s="205" t="s">
        <v>226</v>
      </c>
      <c r="B479" s="206"/>
      <c r="C479" s="93" t="s">
        <v>878</v>
      </c>
      <c r="D479" s="94"/>
      <c r="E479" s="165">
        <v>259595000</v>
      </c>
      <c r="F479" s="165">
        <v>316056700</v>
      </c>
      <c r="G479" s="203">
        <v>258948500</v>
      </c>
      <c r="H479" s="277"/>
    </row>
    <row r="480" spans="1:8" ht="15" customHeight="1" x14ac:dyDescent="0.25">
      <c r="A480" s="205" t="s">
        <v>227</v>
      </c>
      <c r="B480" s="206"/>
      <c r="C480" s="93" t="s">
        <v>878</v>
      </c>
      <c r="D480" s="93" t="s">
        <v>46</v>
      </c>
      <c r="E480" s="165">
        <v>259595000</v>
      </c>
      <c r="F480" s="165">
        <v>316056700</v>
      </c>
      <c r="G480" s="203">
        <v>258948500</v>
      </c>
      <c r="H480" s="277"/>
    </row>
    <row r="481" spans="1:8" ht="15" customHeight="1" x14ac:dyDescent="0.25">
      <c r="A481" s="205" t="s">
        <v>226</v>
      </c>
      <c r="B481" s="206"/>
      <c r="C481" s="93" t="s">
        <v>878</v>
      </c>
      <c r="D481" s="93" t="s">
        <v>224</v>
      </c>
      <c r="E481" s="165">
        <v>259595000</v>
      </c>
      <c r="F481" s="165">
        <v>316056700</v>
      </c>
      <c r="G481" s="203">
        <v>258948500</v>
      </c>
      <c r="H481" s="277"/>
    </row>
    <row r="482" spans="1:8" ht="15" customHeight="1" x14ac:dyDescent="0.25">
      <c r="A482" s="205" t="s">
        <v>115</v>
      </c>
      <c r="B482" s="206"/>
      <c r="C482" s="93" t="s">
        <v>114</v>
      </c>
      <c r="D482" s="93"/>
      <c r="E482" s="165">
        <v>1202849435.9100001</v>
      </c>
      <c r="F482" s="165">
        <v>1202849435.9100001</v>
      </c>
      <c r="G482" s="203">
        <v>1202849435.9100001</v>
      </c>
      <c r="H482" s="277"/>
    </row>
    <row r="483" spans="1:8" ht="23.25" customHeight="1" x14ac:dyDescent="0.25">
      <c r="A483" s="205" t="s">
        <v>113</v>
      </c>
      <c r="B483" s="206"/>
      <c r="C483" s="93" t="s">
        <v>112</v>
      </c>
      <c r="D483" s="94"/>
      <c r="E483" s="165">
        <v>1202649435.9100001</v>
      </c>
      <c r="F483" s="165">
        <v>1202649435.9100001</v>
      </c>
      <c r="G483" s="203">
        <v>1202649435.9100001</v>
      </c>
      <c r="H483" s="277"/>
    </row>
    <row r="484" spans="1:8" ht="15" customHeight="1" x14ac:dyDescent="0.25">
      <c r="A484" s="205" t="s">
        <v>474</v>
      </c>
      <c r="B484" s="206"/>
      <c r="C484" s="93" t="s">
        <v>473</v>
      </c>
      <c r="D484" s="94"/>
      <c r="E484" s="165">
        <v>8003688.5099999998</v>
      </c>
      <c r="F484" s="165">
        <v>8003688.5099999998</v>
      </c>
      <c r="G484" s="203">
        <v>8003688.5099999998</v>
      </c>
      <c r="H484" s="277"/>
    </row>
    <row r="485" spans="1:8" ht="45.75" customHeight="1" x14ac:dyDescent="0.25">
      <c r="A485" s="205" t="s">
        <v>94</v>
      </c>
      <c r="B485" s="206"/>
      <c r="C485" s="93" t="s">
        <v>473</v>
      </c>
      <c r="D485" s="93" t="s">
        <v>93</v>
      </c>
      <c r="E485" s="165">
        <v>8003688.5099999998</v>
      </c>
      <c r="F485" s="165">
        <v>8003688.5099999998</v>
      </c>
      <c r="G485" s="203">
        <v>8003688.5099999998</v>
      </c>
      <c r="H485" s="277"/>
    </row>
    <row r="486" spans="1:8" ht="23.25" customHeight="1" x14ac:dyDescent="0.25">
      <c r="A486" s="205" t="s">
        <v>206</v>
      </c>
      <c r="B486" s="206"/>
      <c r="C486" s="93" t="s">
        <v>473</v>
      </c>
      <c r="D486" s="93" t="s">
        <v>203</v>
      </c>
      <c r="E486" s="165">
        <v>8003688.5099999998</v>
      </c>
      <c r="F486" s="165">
        <v>8003688.5099999998</v>
      </c>
      <c r="G486" s="203">
        <v>8003688.5099999998</v>
      </c>
      <c r="H486" s="277"/>
    </row>
    <row r="487" spans="1:8" ht="15" customHeight="1" x14ac:dyDescent="0.25">
      <c r="A487" s="205" t="s">
        <v>111</v>
      </c>
      <c r="B487" s="206"/>
      <c r="C487" s="93" t="s">
        <v>110</v>
      </c>
      <c r="D487" s="94"/>
      <c r="E487" s="165">
        <v>320283233</v>
      </c>
      <c r="F487" s="165">
        <v>320283233</v>
      </c>
      <c r="G487" s="203">
        <v>320283233</v>
      </c>
      <c r="H487" s="277"/>
    </row>
    <row r="488" spans="1:8" ht="45.75" customHeight="1" x14ac:dyDescent="0.25">
      <c r="A488" s="205" t="s">
        <v>94</v>
      </c>
      <c r="B488" s="206"/>
      <c r="C488" s="93" t="s">
        <v>110</v>
      </c>
      <c r="D488" s="93" t="s">
        <v>93</v>
      </c>
      <c r="E488" s="165">
        <v>300555633</v>
      </c>
      <c r="F488" s="165">
        <v>300555633</v>
      </c>
      <c r="G488" s="203">
        <v>300555633</v>
      </c>
      <c r="H488" s="277"/>
    </row>
    <row r="489" spans="1:8" ht="23.25" customHeight="1" x14ac:dyDescent="0.25">
      <c r="A489" s="205" t="s">
        <v>206</v>
      </c>
      <c r="B489" s="206"/>
      <c r="C489" s="93" t="s">
        <v>110</v>
      </c>
      <c r="D489" s="93" t="s">
        <v>203</v>
      </c>
      <c r="E489" s="165">
        <v>300555633</v>
      </c>
      <c r="F489" s="165">
        <v>300555633</v>
      </c>
      <c r="G489" s="203">
        <v>300555633</v>
      </c>
      <c r="H489" s="277"/>
    </row>
    <row r="490" spans="1:8" ht="23.25" customHeight="1" x14ac:dyDescent="0.25">
      <c r="A490" s="205" t="s">
        <v>90</v>
      </c>
      <c r="B490" s="206"/>
      <c r="C490" s="93" t="s">
        <v>110</v>
      </c>
      <c r="D490" s="93" t="s">
        <v>89</v>
      </c>
      <c r="E490" s="165">
        <v>11268000</v>
      </c>
      <c r="F490" s="165">
        <v>11268000</v>
      </c>
      <c r="G490" s="203">
        <v>11268000</v>
      </c>
      <c r="H490" s="277"/>
    </row>
    <row r="491" spans="1:8" ht="23.25" customHeight="1" x14ac:dyDescent="0.25">
      <c r="A491" s="205" t="s">
        <v>88</v>
      </c>
      <c r="B491" s="206"/>
      <c r="C491" s="93" t="s">
        <v>110</v>
      </c>
      <c r="D491" s="93" t="s">
        <v>87</v>
      </c>
      <c r="E491" s="165">
        <v>11268000</v>
      </c>
      <c r="F491" s="165">
        <v>11268000</v>
      </c>
      <c r="G491" s="203">
        <v>11268000</v>
      </c>
      <c r="H491" s="277"/>
    </row>
    <row r="492" spans="1:8" ht="15" customHeight="1" x14ac:dyDescent="0.25">
      <c r="A492" s="205" t="s">
        <v>86</v>
      </c>
      <c r="B492" s="206"/>
      <c r="C492" s="93" t="s">
        <v>110</v>
      </c>
      <c r="D492" s="93" t="s">
        <v>85</v>
      </c>
      <c r="E492" s="165">
        <v>6769600</v>
      </c>
      <c r="F492" s="165">
        <v>6769600</v>
      </c>
      <c r="G492" s="203">
        <v>6769600</v>
      </c>
      <c r="H492" s="277"/>
    </row>
    <row r="493" spans="1:8" ht="15" customHeight="1" x14ac:dyDescent="0.25">
      <c r="A493" s="205" t="s">
        <v>126</v>
      </c>
      <c r="B493" s="206"/>
      <c r="C493" s="93" t="s">
        <v>110</v>
      </c>
      <c r="D493" s="93" t="s">
        <v>125</v>
      </c>
      <c r="E493" s="165">
        <v>6769600</v>
      </c>
      <c r="F493" s="165">
        <v>6769600</v>
      </c>
      <c r="G493" s="203">
        <v>6769600</v>
      </c>
      <c r="H493" s="277"/>
    </row>
    <row r="494" spans="1:8" ht="15" customHeight="1" x14ac:dyDescent="0.25">
      <c r="A494" s="205" t="s">
        <v>202</v>
      </c>
      <c r="B494" s="206"/>
      <c r="C494" s="93" t="s">
        <v>110</v>
      </c>
      <c r="D494" s="93" t="s">
        <v>50</v>
      </c>
      <c r="E494" s="165">
        <v>1690000</v>
      </c>
      <c r="F494" s="165">
        <v>1690000</v>
      </c>
      <c r="G494" s="203">
        <v>1690000</v>
      </c>
      <c r="H494" s="277"/>
    </row>
    <row r="495" spans="1:8" ht="15" customHeight="1" x14ac:dyDescent="0.25">
      <c r="A495" s="205" t="s">
        <v>201</v>
      </c>
      <c r="B495" s="206"/>
      <c r="C495" s="93" t="s">
        <v>110</v>
      </c>
      <c r="D495" s="93" t="s">
        <v>200</v>
      </c>
      <c r="E495" s="165">
        <v>1690000</v>
      </c>
      <c r="F495" s="165">
        <v>1690000</v>
      </c>
      <c r="G495" s="203">
        <v>1690000</v>
      </c>
      <c r="H495" s="277"/>
    </row>
    <row r="496" spans="1:8" ht="15" customHeight="1" x14ac:dyDescent="0.25">
      <c r="A496" s="205" t="s">
        <v>450</v>
      </c>
      <c r="B496" s="206"/>
      <c r="C496" s="93" t="s">
        <v>461</v>
      </c>
      <c r="D496" s="94"/>
      <c r="E496" s="165">
        <v>104814543.59999999</v>
      </c>
      <c r="F496" s="165">
        <v>104814543.59999999</v>
      </c>
      <c r="G496" s="203">
        <v>104814543.59999999</v>
      </c>
      <c r="H496" s="277"/>
    </row>
    <row r="497" spans="1:8" ht="45.75" customHeight="1" x14ac:dyDescent="0.25">
      <c r="A497" s="205" t="s">
        <v>94</v>
      </c>
      <c r="B497" s="206"/>
      <c r="C497" s="93" t="s">
        <v>461</v>
      </c>
      <c r="D497" s="93" t="s">
        <v>93</v>
      </c>
      <c r="E497" s="165">
        <v>94946543.599999994</v>
      </c>
      <c r="F497" s="165">
        <v>94946543.599999994</v>
      </c>
      <c r="G497" s="203">
        <v>94946543.599999994</v>
      </c>
      <c r="H497" s="277"/>
    </row>
    <row r="498" spans="1:8" ht="23.25" customHeight="1" x14ac:dyDescent="0.25">
      <c r="A498" s="205" t="s">
        <v>206</v>
      </c>
      <c r="B498" s="206"/>
      <c r="C498" s="93" t="s">
        <v>461</v>
      </c>
      <c r="D498" s="93" t="s">
        <v>203</v>
      </c>
      <c r="E498" s="165">
        <v>94946543.599999994</v>
      </c>
      <c r="F498" s="165">
        <v>94946543.599999994</v>
      </c>
      <c r="G498" s="203">
        <v>94946543.599999994</v>
      </c>
      <c r="H498" s="277"/>
    </row>
    <row r="499" spans="1:8" ht="23.25" customHeight="1" x14ac:dyDescent="0.25">
      <c r="A499" s="205" t="s">
        <v>90</v>
      </c>
      <c r="B499" s="206"/>
      <c r="C499" s="93" t="s">
        <v>461</v>
      </c>
      <c r="D499" s="93" t="s">
        <v>89</v>
      </c>
      <c r="E499" s="165">
        <v>9867000</v>
      </c>
      <c r="F499" s="165">
        <v>9867000</v>
      </c>
      <c r="G499" s="203">
        <v>9867000</v>
      </c>
      <c r="H499" s="277"/>
    </row>
    <row r="500" spans="1:8" ht="23.25" customHeight="1" x14ac:dyDescent="0.25">
      <c r="A500" s="205" t="s">
        <v>88</v>
      </c>
      <c r="B500" s="206"/>
      <c r="C500" s="93" t="s">
        <v>461</v>
      </c>
      <c r="D500" s="93" t="s">
        <v>87</v>
      </c>
      <c r="E500" s="165">
        <v>9867000</v>
      </c>
      <c r="F500" s="165">
        <v>9867000</v>
      </c>
      <c r="G500" s="203">
        <v>9867000</v>
      </c>
      <c r="H500" s="277"/>
    </row>
    <row r="501" spans="1:8" ht="15" customHeight="1" x14ac:dyDescent="0.25">
      <c r="A501" s="205" t="s">
        <v>202</v>
      </c>
      <c r="B501" s="206"/>
      <c r="C501" s="93" t="s">
        <v>461</v>
      </c>
      <c r="D501" s="93" t="s">
        <v>50</v>
      </c>
      <c r="E501" s="165">
        <v>1000</v>
      </c>
      <c r="F501" s="165">
        <v>1000</v>
      </c>
      <c r="G501" s="203">
        <v>1000</v>
      </c>
      <c r="H501" s="277"/>
    </row>
    <row r="502" spans="1:8" ht="15" customHeight="1" x14ac:dyDescent="0.25">
      <c r="A502" s="205" t="s">
        <v>201</v>
      </c>
      <c r="B502" s="206"/>
      <c r="C502" s="93" t="s">
        <v>461</v>
      </c>
      <c r="D502" s="93" t="s">
        <v>200</v>
      </c>
      <c r="E502" s="165">
        <v>1000</v>
      </c>
      <c r="F502" s="165">
        <v>1000</v>
      </c>
      <c r="G502" s="203">
        <v>1000</v>
      </c>
      <c r="H502" s="277"/>
    </row>
    <row r="503" spans="1:8" ht="15" customHeight="1" x14ac:dyDescent="0.25">
      <c r="A503" s="205" t="s">
        <v>215</v>
      </c>
      <c r="B503" s="206"/>
      <c r="C503" s="93" t="s">
        <v>213</v>
      </c>
      <c r="D503" s="94"/>
      <c r="E503" s="165">
        <v>46984883</v>
      </c>
      <c r="F503" s="165">
        <v>46984883</v>
      </c>
      <c r="G503" s="203">
        <v>46984883</v>
      </c>
      <c r="H503" s="277"/>
    </row>
    <row r="504" spans="1:8" ht="45.75" customHeight="1" x14ac:dyDescent="0.25">
      <c r="A504" s="205" t="s">
        <v>94</v>
      </c>
      <c r="B504" s="206"/>
      <c r="C504" s="93" t="s">
        <v>213</v>
      </c>
      <c r="D504" s="93" t="s">
        <v>93</v>
      </c>
      <c r="E504" s="165">
        <v>43707483</v>
      </c>
      <c r="F504" s="165">
        <v>43707483</v>
      </c>
      <c r="G504" s="203">
        <v>43707483</v>
      </c>
      <c r="H504" s="277"/>
    </row>
    <row r="505" spans="1:8" ht="23.25" customHeight="1" x14ac:dyDescent="0.25">
      <c r="A505" s="205" t="s">
        <v>206</v>
      </c>
      <c r="B505" s="206"/>
      <c r="C505" s="93" t="s">
        <v>213</v>
      </c>
      <c r="D505" s="93" t="s">
        <v>203</v>
      </c>
      <c r="E505" s="165">
        <v>43707483</v>
      </c>
      <c r="F505" s="165">
        <v>43707483</v>
      </c>
      <c r="G505" s="203">
        <v>43707483</v>
      </c>
      <c r="H505" s="277"/>
    </row>
    <row r="506" spans="1:8" ht="23.25" customHeight="1" x14ac:dyDescent="0.25">
      <c r="A506" s="205" t="s">
        <v>90</v>
      </c>
      <c r="B506" s="206"/>
      <c r="C506" s="93" t="s">
        <v>213</v>
      </c>
      <c r="D506" s="93" t="s">
        <v>89</v>
      </c>
      <c r="E506" s="165">
        <v>3222400</v>
      </c>
      <c r="F506" s="165">
        <v>3222400</v>
      </c>
      <c r="G506" s="203">
        <v>3222400</v>
      </c>
      <c r="H506" s="277"/>
    </row>
    <row r="507" spans="1:8" ht="23.25" customHeight="1" x14ac:dyDescent="0.25">
      <c r="A507" s="205" t="s">
        <v>88</v>
      </c>
      <c r="B507" s="206"/>
      <c r="C507" s="93" t="s">
        <v>213</v>
      </c>
      <c r="D507" s="93" t="s">
        <v>87</v>
      </c>
      <c r="E507" s="165">
        <v>3222400</v>
      </c>
      <c r="F507" s="165">
        <v>3222400</v>
      </c>
      <c r="G507" s="203">
        <v>3222400</v>
      </c>
      <c r="H507" s="277"/>
    </row>
    <row r="508" spans="1:8" ht="15" customHeight="1" x14ac:dyDescent="0.25">
      <c r="A508" s="205" t="s">
        <v>202</v>
      </c>
      <c r="B508" s="206"/>
      <c r="C508" s="93" t="s">
        <v>213</v>
      </c>
      <c r="D508" s="93" t="s">
        <v>50</v>
      </c>
      <c r="E508" s="165">
        <v>55000</v>
      </c>
      <c r="F508" s="165">
        <v>55000</v>
      </c>
      <c r="G508" s="203">
        <v>55000</v>
      </c>
      <c r="H508" s="277"/>
    </row>
    <row r="509" spans="1:8" ht="15" customHeight="1" x14ac:dyDescent="0.25">
      <c r="A509" s="205" t="s">
        <v>201</v>
      </c>
      <c r="B509" s="206"/>
      <c r="C509" s="93" t="s">
        <v>213</v>
      </c>
      <c r="D509" s="93" t="s">
        <v>200</v>
      </c>
      <c r="E509" s="165">
        <v>55000</v>
      </c>
      <c r="F509" s="165">
        <v>55000</v>
      </c>
      <c r="G509" s="203">
        <v>55000</v>
      </c>
      <c r="H509" s="277"/>
    </row>
    <row r="510" spans="1:8" ht="15" customHeight="1" x14ac:dyDescent="0.25">
      <c r="A510" s="205" t="s">
        <v>460</v>
      </c>
      <c r="B510" s="206"/>
      <c r="C510" s="93" t="s">
        <v>459</v>
      </c>
      <c r="D510" s="94"/>
      <c r="E510" s="165">
        <v>1282770</v>
      </c>
      <c r="F510" s="165">
        <v>1282770</v>
      </c>
      <c r="G510" s="203">
        <v>1282770</v>
      </c>
      <c r="H510" s="277"/>
    </row>
    <row r="511" spans="1:8" ht="15" customHeight="1" x14ac:dyDescent="0.25">
      <c r="A511" s="205" t="s">
        <v>202</v>
      </c>
      <c r="B511" s="206"/>
      <c r="C511" s="93" t="s">
        <v>459</v>
      </c>
      <c r="D511" s="93" t="s">
        <v>50</v>
      </c>
      <c r="E511" s="165">
        <v>1282770</v>
      </c>
      <c r="F511" s="165">
        <v>1282770</v>
      </c>
      <c r="G511" s="203">
        <v>1282770</v>
      </c>
      <c r="H511" s="277"/>
    </row>
    <row r="512" spans="1:8" ht="15" customHeight="1" x14ac:dyDescent="0.25">
      <c r="A512" s="205" t="s">
        <v>201</v>
      </c>
      <c r="B512" s="206"/>
      <c r="C512" s="93" t="s">
        <v>459</v>
      </c>
      <c r="D512" s="93" t="s">
        <v>200</v>
      </c>
      <c r="E512" s="165">
        <v>1282770</v>
      </c>
      <c r="F512" s="165">
        <v>1282770</v>
      </c>
      <c r="G512" s="203">
        <v>1282770</v>
      </c>
      <c r="H512" s="277"/>
    </row>
    <row r="513" spans="1:8" ht="23.25" customHeight="1" x14ac:dyDescent="0.25">
      <c r="A513" s="205" t="s">
        <v>326</v>
      </c>
      <c r="B513" s="206"/>
      <c r="C513" s="93" t="s">
        <v>325</v>
      </c>
      <c r="D513" s="94"/>
      <c r="E513" s="165">
        <v>6044400</v>
      </c>
      <c r="F513" s="165">
        <v>6044400</v>
      </c>
      <c r="G513" s="203">
        <v>6044400</v>
      </c>
      <c r="H513" s="277"/>
    </row>
    <row r="514" spans="1:8" ht="45.75" customHeight="1" x14ac:dyDescent="0.25">
      <c r="A514" s="205" t="s">
        <v>94</v>
      </c>
      <c r="B514" s="206"/>
      <c r="C514" s="93" t="s">
        <v>325</v>
      </c>
      <c r="D514" s="93" t="s">
        <v>93</v>
      </c>
      <c r="E514" s="165">
        <v>6044400</v>
      </c>
      <c r="F514" s="165">
        <v>6044400</v>
      </c>
      <c r="G514" s="203">
        <v>6044400</v>
      </c>
      <c r="H514" s="277"/>
    </row>
    <row r="515" spans="1:8" ht="23.25" customHeight="1" x14ac:dyDescent="0.25">
      <c r="A515" s="205" t="s">
        <v>206</v>
      </c>
      <c r="B515" s="206"/>
      <c r="C515" s="93" t="s">
        <v>325</v>
      </c>
      <c r="D515" s="93" t="s">
        <v>203</v>
      </c>
      <c r="E515" s="165">
        <v>6044400</v>
      </c>
      <c r="F515" s="165">
        <v>6044400</v>
      </c>
      <c r="G515" s="203">
        <v>6044400</v>
      </c>
      <c r="H515" s="277"/>
    </row>
    <row r="516" spans="1:8" ht="23.25" customHeight="1" x14ac:dyDescent="0.25">
      <c r="A516" s="205" t="s">
        <v>727</v>
      </c>
      <c r="B516" s="206"/>
      <c r="C516" s="93" t="s">
        <v>728</v>
      </c>
      <c r="D516" s="94"/>
      <c r="E516" s="165">
        <v>56173504</v>
      </c>
      <c r="F516" s="165">
        <v>56173504</v>
      </c>
      <c r="G516" s="203">
        <v>56173504</v>
      </c>
      <c r="H516" s="277"/>
    </row>
    <row r="517" spans="1:8" ht="45.75" customHeight="1" x14ac:dyDescent="0.25">
      <c r="A517" s="205" t="s">
        <v>94</v>
      </c>
      <c r="B517" s="206"/>
      <c r="C517" s="93" t="s">
        <v>728</v>
      </c>
      <c r="D517" s="93" t="s">
        <v>93</v>
      </c>
      <c r="E517" s="165">
        <v>56023504</v>
      </c>
      <c r="F517" s="165">
        <v>56023504</v>
      </c>
      <c r="G517" s="203">
        <v>56023504</v>
      </c>
      <c r="H517" s="277"/>
    </row>
    <row r="518" spans="1:8" ht="15" customHeight="1" x14ac:dyDescent="0.25">
      <c r="A518" s="205" t="s">
        <v>92</v>
      </c>
      <c r="B518" s="206"/>
      <c r="C518" s="93" t="s">
        <v>728</v>
      </c>
      <c r="D518" s="93" t="s">
        <v>91</v>
      </c>
      <c r="E518" s="165">
        <v>56023504</v>
      </c>
      <c r="F518" s="165">
        <v>56023504</v>
      </c>
      <c r="G518" s="203">
        <v>56023504</v>
      </c>
      <c r="H518" s="277"/>
    </row>
    <row r="519" spans="1:8" ht="23.25" customHeight="1" x14ac:dyDescent="0.25">
      <c r="A519" s="205" t="s">
        <v>90</v>
      </c>
      <c r="B519" s="206"/>
      <c r="C519" s="93" t="s">
        <v>728</v>
      </c>
      <c r="D519" s="93" t="s">
        <v>89</v>
      </c>
      <c r="E519" s="165">
        <v>150000</v>
      </c>
      <c r="F519" s="165">
        <v>150000</v>
      </c>
      <c r="G519" s="203">
        <v>150000</v>
      </c>
      <c r="H519" s="277"/>
    </row>
    <row r="520" spans="1:8" ht="23.25" customHeight="1" x14ac:dyDescent="0.25">
      <c r="A520" s="205" t="s">
        <v>88</v>
      </c>
      <c r="B520" s="206"/>
      <c r="C520" s="93" t="s">
        <v>728</v>
      </c>
      <c r="D520" s="93" t="s">
        <v>87</v>
      </c>
      <c r="E520" s="165">
        <v>150000</v>
      </c>
      <c r="F520" s="165">
        <v>150000</v>
      </c>
      <c r="G520" s="203">
        <v>150000</v>
      </c>
      <c r="H520" s="277"/>
    </row>
    <row r="521" spans="1:8" ht="23.25" customHeight="1" x14ac:dyDescent="0.25">
      <c r="A521" s="205" t="s">
        <v>729</v>
      </c>
      <c r="B521" s="206"/>
      <c r="C521" s="93" t="s">
        <v>730</v>
      </c>
      <c r="D521" s="94"/>
      <c r="E521" s="165">
        <v>28742602</v>
      </c>
      <c r="F521" s="165">
        <v>28742602</v>
      </c>
      <c r="G521" s="203">
        <v>28742602</v>
      </c>
      <c r="H521" s="277"/>
    </row>
    <row r="522" spans="1:8" ht="45.75" customHeight="1" x14ac:dyDescent="0.25">
      <c r="A522" s="205" t="s">
        <v>94</v>
      </c>
      <c r="B522" s="206"/>
      <c r="C522" s="93" t="s">
        <v>730</v>
      </c>
      <c r="D522" s="93" t="s">
        <v>93</v>
      </c>
      <c r="E522" s="165">
        <v>27738602</v>
      </c>
      <c r="F522" s="165">
        <v>27738602</v>
      </c>
      <c r="G522" s="203">
        <v>27738602</v>
      </c>
      <c r="H522" s="277"/>
    </row>
    <row r="523" spans="1:8" ht="15" customHeight="1" x14ac:dyDescent="0.25">
      <c r="A523" s="205" t="s">
        <v>92</v>
      </c>
      <c r="B523" s="206"/>
      <c r="C523" s="93" t="s">
        <v>730</v>
      </c>
      <c r="D523" s="93" t="s">
        <v>91</v>
      </c>
      <c r="E523" s="165">
        <v>27738602</v>
      </c>
      <c r="F523" s="165">
        <v>27738602</v>
      </c>
      <c r="G523" s="203">
        <v>27738602</v>
      </c>
      <c r="H523" s="277"/>
    </row>
    <row r="524" spans="1:8" ht="23.25" customHeight="1" x14ac:dyDescent="0.25">
      <c r="A524" s="205" t="s">
        <v>90</v>
      </c>
      <c r="B524" s="206"/>
      <c r="C524" s="93" t="s">
        <v>730</v>
      </c>
      <c r="D524" s="93" t="s">
        <v>89</v>
      </c>
      <c r="E524" s="165">
        <v>1004000</v>
      </c>
      <c r="F524" s="165">
        <v>1004000</v>
      </c>
      <c r="G524" s="203">
        <v>1004000</v>
      </c>
      <c r="H524" s="277"/>
    </row>
    <row r="525" spans="1:8" ht="23.25" customHeight="1" x14ac:dyDescent="0.25">
      <c r="A525" s="205" t="s">
        <v>88</v>
      </c>
      <c r="B525" s="206"/>
      <c r="C525" s="93" t="s">
        <v>730</v>
      </c>
      <c r="D525" s="93" t="s">
        <v>87</v>
      </c>
      <c r="E525" s="165">
        <v>1004000</v>
      </c>
      <c r="F525" s="165">
        <v>1004000</v>
      </c>
      <c r="G525" s="203">
        <v>1004000</v>
      </c>
      <c r="H525" s="277"/>
    </row>
    <row r="526" spans="1:8" ht="34.5" customHeight="1" x14ac:dyDescent="0.25">
      <c r="A526" s="205" t="s">
        <v>731</v>
      </c>
      <c r="B526" s="206"/>
      <c r="C526" s="93" t="s">
        <v>732</v>
      </c>
      <c r="D526" s="94"/>
      <c r="E526" s="165">
        <v>213444318</v>
      </c>
      <c r="F526" s="165">
        <v>213444318</v>
      </c>
      <c r="G526" s="203">
        <v>213444318</v>
      </c>
      <c r="H526" s="277"/>
    </row>
    <row r="527" spans="1:8" ht="45.75" customHeight="1" x14ac:dyDescent="0.25">
      <c r="A527" s="205" t="s">
        <v>94</v>
      </c>
      <c r="B527" s="206"/>
      <c r="C527" s="93" t="s">
        <v>732</v>
      </c>
      <c r="D527" s="93" t="s">
        <v>93</v>
      </c>
      <c r="E527" s="165">
        <v>205988118</v>
      </c>
      <c r="F527" s="165">
        <v>205988118</v>
      </c>
      <c r="G527" s="203">
        <v>205988118</v>
      </c>
      <c r="H527" s="277"/>
    </row>
    <row r="528" spans="1:8" ht="15" customHeight="1" x14ac:dyDescent="0.25">
      <c r="A528" s="205" t="s">
        <v>92</v>
      </c>
      <c r="B528" s="206"/>
      <c r="C528" s="93" t="s">
        <v>732</v>
      </c>
      <c r="D528" s="93" t="s">
        <v>91</v>
      </c>
      <c r="E528" s="165">
        <v>205988118</v>
      </c>
      <c r="F528" s="165">
        <v>205988118</v>
      </c>
      <c r="G528" s="203">
        <v>205988118</v>
      </c>
      <c r="H528" s="277"/>
    </row>
    <row r="529" spans="1:8" ht="23.25" customHeight="1" x14ac:dyDescent="0.25">
      <c r="A529" s="205" t="s">
        <v>90</v>
      </c>
      <c r="B529" s="206"/>
      <c r="C529" s="93" t="s">
        <v>732</v>
      </c>
      <c r="D529" s="93" t="s">
        <v>89</v>
      </c>
      <c r="E529" s="165">
        <v>7419200</v>
      </c>
      <c r="F529" s="165">
        <v>7419200</v>
      </c>
      <c r="G529" s="203">
        <v>7419200</v>
      </c>
      <c r="H529" s="277"/>
    </row>
    <row r="530" spans="1:8" ht="23.25" customHeight="1" x14ac:dyDescent="0.25">
      <c r="A530" s="205" t="s">
        <v>88</v>
      </c>
      <c r="B530" s="206"/>
      <c r="C530" s="93" t="s">
        <v>732</v>
      </c>
      <c r="D530" s="93" t="s">
        <v>87</v>
      </c>
      <c r="E530" s="165">
        <v>7419200</v>
      </c>
      <c r="F530" s="165">
        <v>7419200</v>
      </c>
      <c r="G530" s="203">
        <v>7419200</v>
      </c>
      <c r="H530" s="277"/>
    </row>
    <row r="531" spans="1:8" ht="15" customHeight="1" x14ac:dyDescent="0.25">
      <c r="A531" s="205" t="s">
        <v>202</v>
      </c>
      <c r="B531" s="206"/>
      <c r="C531" s="93" t="s">
        <v>732</v>
      </c>
      <c r="D531" s="93" t="s">
        <v>50</v>
      </c>
      <c r="E531" s="165">
        <v>37000</v>
      </c>
      <c r="F531" s="165">
        <v>37000</v>
      </c>
      <c r="G531" s="203">
        <v>37000</v>
      </c>
      <c r="H531" s="277"/>
    </row>
    <row r="532" spans="1:8" ht="15" customHeight="1" x14ac:dyDescent="0.25">
      <c r="A532" s="205" t="s">
        <v>201</v>
      </c>
      <c r="B532" s="206"/>
      <c r="C532" s="93" t="s">
        <v>732</v>
      </c>
      <c r="D532" s="93" t="s">
        <v>200</v>
      </c>
      <c r="E532" s="165">
        <v>37000</v>
      </c>
      <c r="F532" s="165">
        <v>37000</v>
      </c>
      <c r="G532" s="203">
        <v>37000</v>
      </c>
      <c r="H532" s="277"/>
    </row>
    <row r="533" spans="1:8" ht="34.5" customHeight="1" x14ac:dyDescent="0.25">
      <c r="A533" s="205" t="s">
        <v>733</v>
      </c>
      <c r="B533" s="206"/>
      <c r="C533" s="93" t="s">
        <v>734</v>
      </c>
      <c r="D533" s="94"/>
      <c r="E533" s="165">
        <v>416875493.80000001</v>
      </c>
      <c r="F533" s="165">
        <v>416875493.80000001</v>
      </c>
      <c r="G533" s="203">
        <v>416875493.80000001</v>
      </c>
      <c r="H533" s="277"/>
    </row>
    <row r="534" spans="1:8" ht="45.75" customHeight="1" x14ac:dyDescent="0.25">
      <c r="A534" s="205" t="s">
        <v>94</v>
      </c>
      <c r="B534" s="206"/>
      <c r="C534" s="93" t="s">
        <v>734</v>
      </c>
      <c r="D534" s="93" t="s">
        <v>93</v>
      </c>
      <c r="E534" s="165">
        <v>322515593.80000001</v>
      </c>
      <c r="F534" s="165">
        <v>322515593.80000001</v>
      </c>
      <c r="G534" s="203">
        <v>322515593.80000001</v>
      </c>
      <c r="H534" s="277"/>
    </row>
    <row r="535" spans="1:8" ht="15" customHeight="1" x14ac:dyDescent="0.25">
      <c r="A535" s="205" t="s">
        <v>92</v>
      </c>
      <c r="B535" s="206"/>
      <c r="C535" s="93" t="s">
        <v>734</v>
      </c>
      <c r="D535" s="93" t="s">
        <v>91</v>
      </c>
      <c r="E535" s="165">
        <v>322515593.80000001</v>
      </c>
      <c r="F535" s="165">
        <v>322515593.80000001</v>
      </c>
      <c r="G535" s="203">
        <v>322515593.80000001</v>
      </c>
      <c r="H535" s="277"/>
    </row>
    <row r="536" spans="1:8" ht="23.25" customHeight="1" x14ac:dyDescent="0.25">
      <c r="A536" s="205" t="s">
        <v>90</v>
      </c>
      <c r="B536" s="206"/>
      <c r="C536" s="93" t="s">
        <v>734</v>
      </c>
      <c r="D536" s="93" t="s">
        <v>89</v>
      </c>
      <c r="E536" s="165">
        <v>70173300</v>
      </c>
      <c r="F536" s="165">
        <v>70173300</v>
      </c>
      <c r="G536" s="203">
        <v>70173300</v>
      </c>
      <c r="H536" s="277"/>
    </row>
    <row r="537" spans="1:8" ht="23.25" customHeight="1" x14ac:dyDescent="0.25">
      <c r="A537" s="205" t="s">
        <v>88</v>
      </c>
      <c r="B537" s="206"/>
      <c r="C537" s="93" t="s">
        <v>734</v>
      </c>
      <c r="D537" s="93" t="s">
        <v>87</v>
      </c>
      <c r="E537" s="165">
        <v>70173300</v>
      </c>
      <c r="F537" s="165">
        <v>70173300</v>
      </c>
      <c r="G537" s="203">
        <v>70173300</v>
      </c>
      <c r="H537" s="277"/>
    </row>
    <row r="538" spans="1:8" ht="23.25" customHeight="1" x14ac:dyDescent="0.25">
      <c r="A538" s="205" t="s">
        <v>80</v>
      </c>
      <c r="B538" s="206"/>
      <c r="C538" s="93" t="s">
        <v>734</v>
      </c>
      <c r="D538" s="93" t="s">
        <v>61</v>
      </c>
      <c r="E538" s="165">
        <v>22532500</v>
      </c>
      <c r="F538" s="165">
        <v>22532500</v>
      </c>
      <c r="G538" s="203">
        <v>22532500</v>
      </c>
      <c r="H538" s="277"/>
    </row>
    <row r="539" spans="1:8" ht="15" customHeight="1" x14ac:dyDescent="0.25">
      <c r="A539" s="205" t="s">
        <v>107</v>
      </c>
      <c r="B539" s="206"/>
      <c r="C539" s="93" t="s">
        <v>734</v>
      </c>
      <c r="D539" s="93" t="s">
        <v>64</v>
      </c>
      <c r="E539" s="165">
        <v>21732500</v>
      </c>
      <c r="F539" s="165">
        <v>21732500</v>
      </c>
      <c r="G539" s="203">
        <v>21732500</v>
      </c>
      <c r="H539" s="277"/>
    </row>
    <row r="540" spans="1:8" ht="15" customHeight="1" x14ac:dyDescent="0.25">
      <c r="A540" s="205" t="s">
        <v>79</v>
      </c>
      <c r="B540" s="206"/>
      <c r="C540" s="93" t="s">
        <v>734</v>
      </c>
      <c r="D540" s="93" t="s">
        <v>75</v>
      </c>
      <c r="E540" s="165">
        <v>800000</v>
      </c>
      <c r="F540" s="165">
        <v>800000</v>
      </c>
      <c r="G540" s="203">
        <v>800000</v>
      </c>
      <c r="H540" s="277"/>
    </row>
    <row r="541" spans="1:8" ht="15" customHeight="1" x14ac:dyDescent="0.25">
      <c r="A541" s="205" t="s">
        <v>202</v>
      </c>
      <c r="B541" s="206"/>
      <c r="C541" s="93" t="s">
        <v>734</v>
      </c>
      <c r="D541" s="93" t="s">
        <v>50</v>
      </c>
      <c r="E541" s="165">
        <v>1654100</v>
      </c>
      <c r="F541" s="165">
        <v>1654100</v>
      </c>
      <c r="G541" s="203">
        <v>1654100</v>
      </c>
      <c r="H541" s="277"/>
    </row>
    <row r="542" spans="1:8" ht="15" customHeight="1" x14ac:dyDescent="0.25">
      <c r="A542" s="205" t="s">
        <v>201</v>
      </c>
      <c r="B542" s="206"/>
      <c r="C542" s="93" t="s">
        <v>734</v>
      </c>
      <c r="D542" s="93" t="s">
        <v>200</v>
      </c>
      <c r="E542" s="165">
        <v>1654100</v>
      </c>
      <c r="F542" s="165">
        <v>1654100</v>
      </c>
      <c r="G542" s="203">
        <v>1654100</v>
      </c>
      <c r="H542" s="277"/>
    </row>
    <row r="543" spans="1:8" ht="34.5" customHeight="1" x14ac:dyDescent="0.25">
      <c r="A543" s="205" t="s">
        <v>850</v>
      </c>
      <c r="B543" s="206"/>
      <c r="C543" s="93" t="s">
        <v>851</v>
      </c>
      <c r="D543" s="94"/>
      <c r="E543" s="165">
        <v>200000</v>
      </c>
      <c r="F543" s="165">
        <v>200000</v>
      </c>
      <c r="G543" s="203">
        <v>200000</v>
      </c>
      <c r="H543" s="277"/>
    </row>
    <row r="544" spans="1:8" ht="90.75" customHeight="1" x14ac:dyDescent="0.25">
      <c r="A544" s="205" t="s">
        <v>283</v>
      </c>
      <c r="B544" s="206"/>
      <c r="C544" s="93" t="s">
        <v>852</v>
      </c>
      <c r="D544" s="94"/>
      <c r="E544" s="165">
        <v>200000</v>
      </c>
      <c r="F544" s="165">
        <v>200000</v>
      </c>
      <c r="G544" s="203">
        <v>200000</v>
      </c>
      <c r="H544" s="277"/>
    </row>
    <row r="545" spans="1:8" ht="23.25" customHeight="1" x14ac:dyDescent="0.25">
      <c r="A545" s="205" t="s">
        <v>90</v>
      </c>
      <c r="B545" s="206"/>
      <c r="C545" s="93" t="s">
        <v>852</v>
      </c>
      <c r="D545" s="93" t="s">
        <v>89</v>
      </c>
      <c r="E545" s="165">
        <v>200000</v>
      </c>
      <c r="F545" s="165">
        <v>200000</v>
      </c>
      <c r="G545" s="203">
        <v>200000</v>
      </c>
      <c r="H545" s="277"/>
    </row>
    <row r="546" spans="1:8" ht="23.25" customHeight="1" x14ac:dyDescent="0.25">
      <c r="A546" s="205" t="s">
        <v>88</v>
      </c>
      <c r="B546" s="206"/>
      <c r="C546" s="93" t="s">
        <v>852</v>
      </c>
      <c r="D546" s="93" t="s">
        <v>87</v>
      </c>
      <c r="E546" s="165">
        <v>200000</v>
      </c>
      <c r="F546" s="165">
        <v>200000</v>
      </c>
      <c r="G546" s="203">
        <v>200000</v>
      </c>
      <c r="H546" s="277"/>
    </row>
    <row r="547" spans="1:8" ht="45.75" customHeight="1" x14ac:dyDescent="0.25">
      <c r="A547" s="211" t="s">
        <v>158</v>
      </c>
      <c r="B547" s="212"/>
      <c r="C547" s="90" t="s">
        <v>157</v>
      </c>
      <c r="D547" s="90"/>
      <c r="E547" s="166">
        <v>131138900</v>
      </c>
      <c r="F547" s="166">
        <v>131138000</v>
      </c>
      <c r="G547" s="213">
        <v>131138000</v>
      </c>
      <c r="H547" s="282"/>
    </row>
    <row r="548" spans="1:8" ht="45.75" customHeight="1" x14ac:dyDescent="0.25">
      <c r="A548" s="205" t="s">
        <v>735</v>
      </c>
      <c r="B548" s="206"/>
      <c r="C548" s="93" t="s">
        <v>237</v>
      </c>
      <c r="D548" s="93"/>
      <c r="E548" s="165">
        <v>71101600</v>
      </c>
      <c r="F548" s="165">
        <v>71101600</v>
      </c>
      <c r="G548" s="203">
        <v>71101600</v>
      </c>
      <c r="H548" s="277"/>
    </row>
    <row r="549" spans="1:8" ht="34.5" customHeight="1" x14ac:dyDescent="0.25">
      <c r="A549" s="205" t="s">
        <v>236</v>
      </c>
      <c r="B549" s="206"/>
      <c r="C549" s="93" t="s">
        <v>235</v>
      </c>
      <c r="D549" s="94"/>
      <c r="E549" s="165">
        <v>70051600</v>
      </c>
      <c r="F549" s="165">
        <v>70051600</v>
      </c>
      <c r="G549" s="203">
        <v>70051600</v>
      </c>
      <c r="H549" s="277"/>
    </row>
    <row r="550" spans="1:8" ht="102" customHeight="1" x14ac:dyDescent="0.25">
      <c r="A550" s="205" t="s">
        <v>875</v>
      </c>
      <c r="B550" s="206"/>
      <c r="C550" s="93" t="s">
        <v>234</v>
      </c>
      <c r="D550" s="94"/>
      <c r="E550" s="165">
        <v>70051600</v>
      </c>
      <c r="F550" s="165">
        <v>70051600</v>
      </c>
      <c r="G550" s="203">
        <v>70051600</v>
      </c>
      <c r="H550" s="277"/>
    </row>
    <row r="551" spans="1:8" ht="23.25" customHeight="1" x14ac:dyDescent="0.25">
      <c r="A551" s="205" t="s">
        <v>90</v>
      </c>
      <c r="B551" s="206"/>
      <c r="C551" s="93" t="s">
        <v>234</v>
      </c>
      <c r="D551" s="93" t="s">
        <v>89</v>
      </c>
      <c r="E551" s="165">
        <v>3498000</v>
      </c>
      <c r="F551" s="165">
        <v>3498000</v>
      </c>
      <c r="G551" s="203">
        <v>3498000</v>
      </c>
      <c r="H551" s="277"/>
    </row>
    <row r="552" spans="1:8" ht="23.25" customHeight="1" x14ac:dyDescent="0.25">
      <c r="A552" s="205" t="s">
        <v>88</v>
      </c>
      <c r="B552" s="206"/>
      <c r="C552" s="93" t="s">
        <v>234</v>
      </c>
      <c r="D552" s="93" t="s">
        <v>87</v>
      </c>
      <c r="E552" s="165">
        <v>3498000</v>
      </c>
      <c r="F552" s="165">
        <v>3498000</v>
      </c>
      <c r="G552" s="203">
        <v>3498000</v>
      </c>
      <c r="H552" s="277"/>
    </row>
    <row r="553" spans="1:8" ht="23.25" customHeight="1" x14ac:dyDescent="0.25">
      <c r="A553" s="205" t="s">
        <v>80</v>
      </c>
      <c r="B553" s="206"/>
      <c r="C553" s="93" t="s">
        <v>234</v>
      </c>
      <c r="D553" s="93" t="s">
        <v>61</v>
      </c>
      <c r="E553" s="165">
        <v>66553600</v>
      </c>
      <c r="F553" s="165">
        <v>66553600</v>
      </c>
      <c r="G553" s="203">
        <v>66553600</v>
      </c>
      <c r="H553" s="277"/>
    </row>
    <row r="554" spans="1:8" ht="15" customHeight="1" x14ac:dyDescent="0.25">
      <c r="A554" s="205" t="s">
        <v>79</v>
      </c>
      <c r="B554" s="206"/>
      <c r="C554" s="93" t="s">
        <v>234</v>
      </c>
      <c r="D554" s="93" t="s">
        <v>75</v>
      </c>
      <c r="E554" s="165">
        <v>66553600</v>
      </c>
      <c r="F554" s="165">
        <v>66553600</v>
      </c>
      <c r="G554" s="203">
        <v>66553600</v>
      </c>
      <c r="H554" s="277"/>
    </row>
    <row r="555" spans="1:8" ht="23.25" customHeight="1" x14ac:dyDescent="0.25">
      <c r="A555" s="205" t="s">
        <v>233</v>
      </c>
      <c r="B555" s="206"/>
      <c r="C555" s="93" t="s">
        <v>232</v>
      </c>
      <c r="D555" s="94"/>
      <c r="E555" s="165">
        <v>1050000</v>
      </c>
      <c r="F555" s="165">
        <v>1050000</v>
      </c>
      <c r="G555" s="203">
        <v>1050000</v>
      </c>
      <c r="H555" s="277"/>
    </row>
    <row r="556" spans="1:8" ht="45.75" customHeight="1" x14ac:dyDescent="0.25">
      <c r="A556" s="205" t="s">
        <v>458</v>
      </c>
      <c r="B556" s="206"/>
      <c r="C556" s="93" t="s">
        <v>457</v>
      </c>
      <c r="D556" s="94"/>
      <c r="E556" s="165">
        <v>1050000</v>
      </c>
      <c r="F556" s="165">
        <v>1050000</v>
      </c>
      <c r="G556" s="203">
        <v>1050000</v>
      </c>
      <c r="H556" s="277"/>
    </row>
    <row r="557" spans="1:8" ht="23.25" customHeight="1" x14ac:dyDescent="0.25">
      <c r="A557" s="205" t="s">
        <v>90</v>
      </c>
      <c r="B557" s="206"/>
      <c r="C557" s="93" t="s">
        <v>457</v>
      </c>
      <c r="D557" s="93" t="s">
        <v>89</v>
      </c>
      <c r="E557" s="165">
        <v>250000</v>
      </c>
      <c r="F557" s="165">
        <v>250000</v>
      </c>
      <c r="G557" s="203">
        <v>250000</v>
      </c>
      <c r="H557" s="277"/>
    </row>
    <row r="558" spans="1:8" ht="23.25" customHeight="1" x14ac:dyDescent="0.25">
      <c r="A558" s="205" t="s">
        <v>88</v>
      </c>
      <c r="B558" s="206"/>
      <c r="C558" s="93" t="s">
        <v>457</v>
      </c>
      <c r="D558" s="93" t="s">
        <v>87</v>
      </c>
      <c r="E558" s="165">
        <v>250000</v>
      </c>
      <c r="F558" s="165">
        <v>250000</v>
      </c>
      <c r="G558" s="203">
        <v>250000</v>
      </c>
      <c r="H558" s="277"/>
    </row>
    <row r="559" spans="1:8" ht="23.25" customHeight="1" x14ac:dyDescent="0.25">
      <c r="A559" s="205" t="s">
        <v>80</v>
      </c>
      <c r="B559" s="206"/>
      <c r="C559" s="93" t="s">
        <v>457</v>
      </c>
      <c r="D559" s="93" t="s">
        <v>61</v>
      </c>
      <c r="E559" s="165">
        <v>800000</v>
      </c>
      <c r="F559" s="165">
        <v>800000</v>
      </c>
      <c r="G559" s="203">
        <v>800000</v>
      </c>
      <c r="H559" s="277"/>
    </row>
    <row r="560" spans="1:8" ht="15" customHeight="1" x14ac:dyDescent="0.25">
      <c r="A560" s="205" t="s">
        <v>79</v>
      </c>
      <c r="B560" s="206"/>
      <c r="C560" s="93" t="s">
        <v>457</v>
      </c>
      <c r="D560" s="93" t="s">
        <v>75</v>
      </c>
      <c r="E560" s="165">
        <v>800000</v>
      </c>
      <c r="F560" s="165">
        <v>800000</v>
      </c>
      <c r="G560" s="203">
        <v>800000</v>
      </c>
      <c r="H560" s="277"/>
    </row>
    <row r="561" spans="1:8" ht="15" customHeight="1" x14ac:dyDescent="0.25">
      <c r="A561" s="205" t="s">
        <v>807</v>
      </c>
      <c r="B561" s="206"/>
      <c r="C561" s="93" t="s">
        <v>616</v>
      </c>
      <c r="D561" s="93"/>
      <c r="E561" s="165">
        <v>4798100</v>
      </c>
      <c r="F561" s="165">
        <v>4798100</v>
      </c>
      <c r="G561" s="203">
        <v>4798100</v>
      </c>
      <c r="H561" s="277"/>
    </row>
    <row r="562" spans="1:8" ht="23.25" customHeight="1" x14ac:dyDescent="0.25">
      <c r="A562" s="205" t="s">
        <v>808</v>
      </c>
      <c r="B562" s="206"/>
      <c r="C562" s="93" t="s">
        <v>809</v>
      </c>
      <c r="D562" s="94"/>
      <c r="E562" s="165">
        <v>4798100</v>
      </c>
      <c r="F562" s="165">
        <v>4798100</v>
      </c>
      <c r="G562" s="203">
        <v>4798100</v>
      </c>
      <c r="H562" s="277"/>
    </row>
    <row r="563" spans="1:8" ht="34.5" customHeight="1" x14ac:dyDescent="0.25">
      <c r="A563" s="205" t="s">
        <v>810</v>
      </c>
      <c r="B563" s="206"/>
      <c r="C563" s="93" t="s">
        <v>811</v>
      </c>
      <c r="D563" s="94"/>
      <c r="E563" s="165">
        <v>4798100</v>
      </c>
      <c r="F563" s="165">
        <v>4798100</v>
      </c>
      <c r="G563" s="203">
        <v>4798100</v>
      </c>
      <c r="H563" s="277"/>
    </row>
    <row r="564" spans="1:8" ht="23.25" customHeight="1" x14ac:dyDescent="0.25">
      <c r="A564" s="205" t="s">
        <v>90</v>
      </c>
      <c r="B564" s="206"/>
      <c r="C564" s="93" t="s">
        <v>811</v>
      </c>
      <c r="D564" s="93" t="s">
        <v>89</v>
      </c>
      <c r="E564" s="165">
        <v>4798100</v>
      </c>
      <c r="F564" s="165">
        <v>4798100</v>
      </c>
      <c r="G564" s="203">
        <v>4798100</v>
      </c>
      <c r="H564" s="277"/>
    </row>
    <row r="565" spans="1:8" ht="23.25" customHeight="1" x14ac:dyDescent="0.25">
      <c r="A565" s="205" t="s">
        <v>88</v>
      </c>
      <c r="B565" s="206"/>
      <c r="C565" s="93" t="s">
        <v>811</v>
      </c>
      <c r="D565" s="93" t="s">
        <v>87</v>
      </c>
      <c r="E565" s="165">
        <v>4798100</v>
      </c>
      <c r="F565" s="165">
        <v>4798100</v>
      </c>
      <c r="G565" s="203">
        <v>4798100</v>
      </c>
      <c r="H565" s="277"/>
    </row>
    <row r="566" spans="1:8" ht="15" customHeight="1" x14ac:dyDescent="0.25">
      <c r="A566" s="205" t="s">
        <v>156</v>
      </c>
      <c r="B566" s="206"/>
      <c r="C566" s="93" t="s">
        <v>155</v>
      </c>
      <c r="D566" s="93"/>
      <c r="E566" s="165">
        <v>6013000</v>
      </c>
      <c r="F566" s="165">
        <v>6013000</v>
      </c>
      <c r="G566" s="203">
        <v>6013000</v>
      </c>
      <c r="H566" s="277"/>
    </row>
    <row r="567" spans="1:8" ht="23.25" customHeight="1" x14ac:dyDescent="0.25">
      <c r="A567" s="205" t="s">
        <v>853</v>
      </c>
      <c r="B567" s="206"/>
      <c r="C567" s="93" t="s">
        <v>154</v>
      </c>
      <c r="D567" s="94"/>
      <c r="E567" s="165">
        <v>1000000</v>
      </c>
      <c r="F567" s="165">
        <v>1000000</v>
      </c>
      <c r="G567" s="203">
        <v>1000000</v>
      </c>
      <c r="H567" s="277"/>
    </row>
    <row r="568" spans="1:8" ht="23.25" customHeight="1" x14ac:dyDescent="0.25">
      <c r="A568" s="205" t="s">
        <v>153</v>
      </c>
      <c r="B568" s="206"/>
      <c r="C568" s="93" t="s">
        <v>152</v>
      </c>
      <c r="D568" s="94"/>
      <c r="E568" s="165">
        <v>1000000</v>
      </c>
      <c r="F568" s="165">
        <v>1000000</v>
      </c>
      <c r="G568" s="203">
        <v>1000000</v>
      </c>
      <c r="H568" s="277"/>
    </row>
    <row r="569" spans="1:8" ht="23.25" customHeight="1" x14ac:dyDescent="0.25">
      <c r="A569" s="205" t="s">
        <v>80</v>
      </c>
      <c r="B569" s="206"/>
      <c r="C569" s="93" t="s">
        <v>152</v>
      </c>
      <c r="D569" s="93" t="s">
        <v>61</v>
      </c>
      <c r="E569" s="165">
        <v>1000000</v>
      </c>
      <c r="F569" s="165">
        <v>1000000</v>
      </c>
      <c r="G569" s="203">
        <v>1000000</v>
      </c>
      <c r="H569" s="277"/>
    </row>
    <row r="570" spans="1:8" ht="15" customHeight="1" x14ac:dyDescent="0.25">
      <c r="A570" s="205" t="s">
        <v>107</v>
      </c>
      <c r="B570" s="206"/>
      <c r="C570" s="93" t="s">
        <v>152</v>
      </c>
      <c r="D570" s="93" t="s">
        <v>64</v>
      </c>
      <c r="E570" s="165">
        <v>1000000</v>
      </c>
      <c r="F570" s="165">
        <v>1000000</v>
      </c>
      <c r="G570" s="203">
        <v>1000000</v>
      </c>
      <c r="H570" s="277"/>
    </row>
    <row r="571" spans="1:8" ht="68.25" customHeight="1" x14ac:dyDescent="0.25">
      <c r="A571" s="205" t="s">
        <v>765</v>
      </c>
      <c r="B571" s="206"/>
      <c r="C571" s="93" t="s">
        <v>766</v>
      </c>
      <c r="D571" s="94"/>
      <c r="E571" s="165">
        <v>5013000</v>
      </c>
      <c r="F571" s="165">
        <v>5013000</v>
      </c>
      <c r="G571" s="203">
        <v>5013000</v>
      </c>
      <c r="H571" s="277"/>
    </row>
    <row r="572" spans="1:8" ht="34.5" customHeight="1" x14ac:dyDescent="0.25">
      <c r="A572" s="205" t="s">
        <v>767</v>
      </c>
      <c r="B572" s="206"/>
      <c r="C572" s="93" t="s">
        <v>768</v>
      </c>
      <c r="D572" s="94"/>
      <c r="E572" s="165">
        <v>5013000</v>
      </c>
      <c r="F572" s="165">
        <v>5013000</v>
      </c>
      <c r="G572" s="203">
        <v>5013000</v>
      </c>
      <c r="H572" s="277"/>
    </row>
    <row r="573" spans="1:8" ht="23.25" customHeight="1" x14ac:dyDescent="0.25">
      <c r="A573" s="205" t="s">
        <v>90</v>
      </c>
      <c r="B573" s="206"/>
      <c r="C573" s="93" t="s">
        <v>768</v>
      </c>
      <c r="D573" s="93" t="s">
        <v>89</v>
      </c>
      <c r="E573" s="165">
        <v>5000000</v>
      </c>
      <c r="F573" s="165">
        <v>5000000</v>
      </c>
      <c r="G573" s="203">
        <v>5000000</v>
      </c>
      <c r="H573" s="277"/>
    </row>
    <row r="574" spans="1:8" ht="23.25" customHeight="1" x14ac:dyDescent="0.25">
      <c r="A574" s="205" t="s">
        <v>88</v>
      </c>
      <c r="B574" s="206"/>
      <c r="C574" s="93" t="s">
        <v>768</v>
      </c>
      <c r="D574" s="93" t="s">
        <v>87</v>
      </c>
      <c r="E574" s="165">
        <v>5000000</v>
      </c>
      <c r="F574" s="165">
        <v>5000000</v>
      </c>
      <c r="G574" s="203">
        <v>5000000</v>
      </c>
      <c r="H574" s="277"/>
    </row>
    <row r="575" spans="1:8" ht="23.25" customHeight="1" x14ac:dyDescent="0.25">
      <c r="A575" s="205" t="s">
        <v>80</v>
      </c>
      <c r="B575" s="206"/>
      <c r="C575" s="93" t="s">
        <v>768</v>
      </c>
      <c r="D575" s="93" t="s">
        <v>61</v>
      </c>
      <c r="E575" s="165">
        <v>13000</v>
      </c>
      <c r="F575" s="165">
        <v>13000</v>
      </c>
      <c r="G575" s="203">
        <v>13000</v>
      </c>
      <c r="H575" s="277"/>
    </row>
    <row r="576" spans="1:8" ht="15" customHeight="1" x14ac:dyDescent="0.25">
      <c r="A576" s="205" t="s">
        <v>107</v>
      </c>
      <c r="B576" s="206"/>
      <c r="C576" s="93" t="s">
        <v>768</v>
      </c>
      <c r="D576" s="93" t="s">
        <v>64</v>
      </c>
      <c r="E576" s="165">
        <v>13000</v>
      </c>
      <c r="F576" s="165">
        <v>13000</v>
      </c>
      <c r="G576" s="203">
        <v>13000</v>
      </c>
      <c r="H576" s="277"/>
    </row>
    <row r="577" spans="1:8" ht="23.25" customHeight="1" x14ac:dyDescent="0.25">
      <c r="A577" s="205" t="s">
        <v>854</v>
      </c>
      <c r="B577" s="206"/>
      <c r="C577" s="93" t="s">
        <v>456</v>
      </c>
      <c r="D577" s="93"/>
      <c r="E577" s="165">
        <v>300000</v>
      </c>
      <c r="F577" s="165">
        <v>300000</v>
      </c>
      <c r="G577" s="203">
        <v>300000</v>
      </c>
      <c r="H577" s="277"/>
    </row>
    <row r="578" spans="1:8" ht="34.5" customHeight="1" x14ac:dyDescent="0.25">
      <c r="A578" s="205" t="s">
        <v>855</v>
      </c>
      <c r="B578" s="206"/>
      <c r="C578" s="93" t="s">
        <v>856</v>
      </c>
      <c r="D578" s="94"/>
      <c r="E578" s="165">
        <v>300000</v>
      </c>
      <c r="F578" s="165">
        <v>300000</v>
      </c>
      <c r="G578" s="203">
        <v>300000</v>
      </c>
      <c r="H578" s="277"/>
    </row>
    <row r="579" spans="1:8" ht="23.25" customHeight="1" x14ac:dyDescent="0.25">
      <c r="A579" s="205" t="s">
        <v>857</v>
      </c>
      <c r="B579" s="206"/>
      <c r="C579" s="93" t="s">
        <v>858</v>
      </c>
      <c r="D579" s="94"/>
      <c r="E579" s="165">
        <v>300000</v>
      </c>
      <c r="F579" s="165">
        <v>300000</v>
      </c>
      <c r="G579" s="203">
        <v>300000</v>
      </c>
      <c r="H579" s="277"/>
    </row>
    <row r="580" spans="1:8" ht="23.25" customHeight="1" x14ac:dyDescent="0.25">
      <c r="A580" s="205" t="s">
        <v>80</v>
      </c>
      <c r="B580" s="206"/>
      <c r="C580" s="93" t="s">
        <v>858</v>
      </c>
      <c r="D580" s="93" t="s">
        <v>61</v>
      </c>
      <c r="E580" s="165">
        <v>300000</v>
      </c>
      <c r="F580" s="165">
        <v>300000</v>
      </c>
      <c r="G580" s="203">
        <v>300000</v>
      </c>
      <c r="H580" s="277"/>
    </row>
    <row r="581" spans="1:8" ht="15" customHeight="1" x14ac:dyDescent="0.25">
      <c r="A581" s="205" t="s">
        <v>107</v>
      </c>
      <c r="B581" s="206"/>
      <c r="C581" s="93" t="s">
        <v>858</v>
      </c>
      <c r="D581" s="93" t="s">
        <v>64</v>
      </c>
      <c r="E581" s="165">
        <v>300000</v>
      </c>
      <c r="F581" s="165">
        <v>300000</v>
      </c>
      <c r="G581" s="203">
        <v>300000</v>
      </c>
      <c r="H581" s="277"/>
    </row>
    <row r="582" spans="1:8" ht="15" customHeight="1" x14ac:dyDescent="0.25">
      <c r="A582" s="205" t="s">
        <v>115</v>
      </c>
      <c r="B582" s="206"/>
      <c r="C582" s="93" t="s">
        <v>367</v>
      </c>
      <c r="D582" s="93"/>
      <c r="E582" s="165">
        <v>48926200</v>
      </c>
      <c r="F582" s="165">
        <v>48925300</v>
      </c>
      <c r="G582" s="203">
        <v>48925300</v>
      </c>
      <c r="H582" s="277"/>
    </row>
    <row r="583" spans="1:8" ht="23.25" customHeight="1" x14ac:dyDescent="0.25">
      <c r="A583" s="205" t="s">
        <v>113</v>
      </c>
      <c r="B583" s="206"/>
      <c r="C583" s="93" t="s">
        <v>365</v>
      </c>
      <c r="D583" s="94"/>
      <c r="E583" s="165">
        <v>48917400</v>
      </c>
      <c r="F583" s="165">
        <v>48917400</v>
      </c>
      <c r="G583" s="203">
        <v>48917400</v>
      </c>
      <c r="H583" s="277"/>
    </row>
    <row r="584" spans="1:8" ht="23.25" customHeight="1" x14ac:dyDescent="0.25">
      <c r="A584" s="205" t="s">
        <v>151</v>
      </c>
      <c r="B584" s="206"/>
      <c r="C584" s="93" t="s">
        <v>859</v>
      </c>
      <c r="D584" s="94"/>
      <c r="E584" s="165">
        <v>48917400</v>
      </c>
      <c r="F584" s="165">
        <v>48917400</v>
      </c>
      <c r="G584" s="203">
        <v>48917400</v>
      </c>
      <c r="H584" s="277"/>
    </row>
    <row r="585" spans="1:8" ht="23.25" customHeight="1" x14ac:dyDescent="0.25">
      <c r="A585" s="205" t="s">
        <v>80</v>
      </c>
      <c r="B585" s="206"/>
      <c r="C585" s="93" t="s">
        <v>859</v>
      </c>
      <c r="D585" s="93" t="s">
        <v>61</v>
      </c>
      <c r="E585" s="165">
        <v>48917400</v>
      </c>
      <c r="F585" s="165">
        <v>48917400</v>
      </c>
      <c r="G585" s="203">
        <v>48917400</v>
      </c>
      <c r="H585" s="277"/>
    </row>
    <row r="586" spans="1:8" ht="15" customHeight="1" x14ac:dyDescent="0.25">
      <c r="A586" s="205" t="s">
        <v>107</v>
      </c>
      <c r="B586" s="206"/>
      <c r="C586" s="93" t="s">
        <v>859</v>
      </c>
      <c r="D586" s="93" t="s">
        <v>64</v>
      </c>
      <c r="E586" s="165">
        <v>48917400</v>
      </c>
      <c r="F586" s="165">
        <v>48917400</v>
      </c>
      <c r="G586" s="203">
        <v>48917400</v>
      </c>
      <c r="H586" s="277"/>
    </row>
    <row r="587" spans="1:8" ht="34.5" customHeight="1" x14ac:dyDescent="0.25">
      <c r="A587" s="205" t="s">
        <v>455</v>
      </c>
      <c r="B587" s="206"/>
      <c r="C587" s="93" t="s">
        <v>736</v>
      </c>
      <c r="D587" s="94"/>
      <c r="E587" s="165">
        <v>8800</v>
      </c>
      <c r="F587" s="165">
        <v>7900</v>
      </c>
      <c r="G587" s="203">
        <v>7900</v>
      </c>
      <c r="H587" s="277"/>
    </row>
    <row r="588" spans="1:8" ht="34.5" customHeight="1" x14ac:dyDescent="0.25">
      <c r="A588" s="205" t="s">
        <v>737</v>
      </c>
      <c r="B588" s="206"/>
      <c r="C588" s="93" t="s">
        <v>738</v>
      </c>
      <c r="D588" s="94"/>
      <c r="E588" s="165">
        <v>8800</v>
      </c>
      <c r="F588" s="165">
        <v>7900</v>
      </c>
      <c r="G588" s="203">
        <v>7900</v>
      </c>
      <c r="H588" s="277"/>
    </row>
    <row r="589" spans="1:8" ht="23.25" customHeight="1" x14ac:dyDescent="0.25">
      <c r="A589" s="205" t="s">
        <v>90</v>
      </c>
      <c r="B589" s="206"/>
      <c r="C589" s="93" t="s">
        <v>738</v>
      </c>
      <c r="D589" s="93" t="s">
        <v>89</v>
      </c>
      <c r="E589" s="165">
        <v>8800</v>
      </c>
      <c r="F589" s="165">
        <v>7900</v>
      </c>
      <c r="G589" s="203">
        <v>7900</v>
      </c>
      <c r="H589" s="277"/>
    </row>
    <row r="590" spans="1:8" ht="23.25" customHeight="1" x14ac:dyDescent="0.25">
      <c r="A590" s="205" t="s">
        <v>88</v>
      </c>
      <c r="B590" s="206"/>
      <c r="C590" s="93" t="s">
        <v>738</v>
      </c>
      <c r="D590" s="93" t="s">
        <v>87</v>
      </c>
      <c r="E590" s="165">
        <v>8800</v>
      </c>
      <c r="F590" s="165">
        <v>7900</v>
      </c>
      <c r="G590" s="203">
        <v>7900</v>
      </c>
      <c r="H590" s="277"/>
    </row>
    <row r="591" spans="1:8" ht="23.25" customHeight="1" x14ac:dyDescent="0.25">
      <c r="A591" s="211" t="s">
        <v>394</v>
      </c>
      <c r="B591" s="212"/>
      <c r="C591" s="90" t="s">
        <v>393</v>
      </c>
      <c r="D591" s="90"/>
      <c r="E591" s="166">
        <v>875319200</v>
      </c>
      <c r="F591" s="166">
        <v>919069800</v>
      </c>
      <c r="G591" s="213">
        <v>813587400</v>
      </c>
      <c r="H591" s="282"/>
    </row>
    <row r="592" spans="1:8" ht="15" customHeight="1" x14ac:dyDescent="0.25">
      <c r="A592" s="205" t="s">
        <v>402</v>
      </c>
      <c r="B592" s="206"/>
      <c r="C592" s="93" t="s">
        <v>401</v>
      </c>
      <c r="D592" s="93"/>
      <c r="E592" s="165">
        <v>57759200</v>
      </c>
      <c r="F592" s="165">
        <v>54702300</v>
      </c>
      <c r="G592" s="203">
        <v>52335900</v>
      </c>
      <c r="H592" s="277"/>
    </row>
    <row r="593" spans="1:8" ht="23.25" customHeight="1" x14ac:dyDescent="0.25">
      <c r="A593" s="205" t="s">
        <v>618</v>
      </c>
      <c r="B593" s="206"/>
      <c r="C593" s="93" t="s">
        <v>400</v>
      </c>
      <c r="D593" s="94"/>
      <c r="E593" s="165">
        <v>57759200</v>
      </c>
      <c r="F593" s="165">
        <v>54702300</v>
      </c>
      <c r="G593" s="203">
        <v>52335900</v>
      </c>
      <c r="H593" s="277"/>
    </row>
    <row r="594" spans="1:8" ht="45.75" customHeight="1" x14ac:dyDescent="0.25">
      <c r="A594" s="205" t="s">
        <v>399</v>
      </c>
      <c r="B594" s="206"/>
      <c r="C594" s="93" t="s">
        <v>398</v>
      </c>
      <c r="D594" s="94"/>
      <c r="E594" s="165">
        <v>7000000</v>
      </c>
      <c r="F594" s="165">
        <v>7000000</v>
      </c>
      <c r="G594" s="203">
        <v>7000000</v>
      </c>
      <c r="H594" s="277"/>
    </row>
    <row r="595" spans="1:8" ht="23.25" customHeight="1" x14ac:dyDescent="0.25">
      <c r="A595" s="205" t="s">
        <v>90</v>
      </c>
      <c r="B595" s="206"/>
      <c r="C595" s="93" t="s">
        <v>398</v>
      </c>
      <c r="D595" s="93" t="s">
        <v>89</v>
      </c>
      <c r="E595" s="165">
        <v>7000000</v>
      </c>
      <c r="F595" s="165">
        <v>7000000</v>
      </c>
      <c r="G595" s="203">
        <v>7000000</v>
      </c>
      <c r="H595" s="277"/>
    </row>
    <row r="596" spans="1:8" ht="23.25" customHeight="1" x14ac:dyDescent="0.25">
      <c r="A596" s="205" t="s">
        <v>88</v>
      </c>
      <c r="B596" s="206"/>
      <c r="C596" s="93" t="s">
        <v>398</v>
      </c>
      <c r="D596" s="93" t="s">
        <v>87</v>
      </c>
      <c r="E596" s="165">
        <v>7000000</v>
      </c>
      <c r="F596" s="165">
        <v>7000000</v>
      </c>
      <c r="G596" s="203">
        <v>7000000</v>
      </c>
      <c r="H596" s="277"/>
    </row>
    <row r="597" spans="1:8" ht="45.75" customHeight="1" x14ac:dyDescent="0.25">
      <c r="A597" s="205" t="s">
        <v>601</v>
      </c>
      <c r="B597" s="206"/>
      <c r="C597" s="93" t="s">
        <v>602</v>
      </c>
      <c r="D597" s="94"/>
      <c r="E597" s="165">
        <v>36594200</v>
      </c>
      <c r="F597" s="165">
        <v>40413300</v>
      </c>
      <c r="G597" s="203">
        <v>43948900</v>
      </c>
      <c r="H597" s="277"/>
    </row>
    <row r="598" spans="1:8" ht="23.25" customHeight="1" x14ac:dyDescent="0.25">
      <c r="A598" s="205" t="s">
        <v>90</v>
      </c>
      <c r="B598" s="206"/>
      <c r="C598" s="93" t="s">
        <v>602</v>
      </c>
      <c r="D598" s="93" t="s">
        <v>89</v>
      </c>
      <c r="E598" s="165">
        <v>36594200</v>
      </c>
      <c r="F598" s="165">
        <v>40413300</v>
      </c>
      <c r="G598" s="203">
        <v>43948900</v>
      </c>
      <c r="H598" s="277"/>
    </row>
    <row r="599" spans="1:8" ht="23.25" customHeight="1" x14ac:dyDescent="0.25">
      <c r="A599" s="205" t="s">
        <v>88</v>
      </c>
      <c r="B599" s="206"/>
      <c r="C599" s="93" t="s">
        <v>602</v>
      </c>
      <c r="D599" s="93" t="s">
        <v>87</v>
      </c>
      <c r="E599" s="165">
        <v>36594200</v>
      </c>
      <c r="F599" s="165">
        <v>40413300</v>
      </c>
      <c r="G599" s="203">
        <v>43948900</v>
      </c>
      <c r="H599" s="277"/>
    </row>
    <row r="600" spans="1:8" ht="34.5" customHeight="1" x14ac:dyDescent="0.25">
      <c r="A600" s="205" t="s">
        <v>397</v>
      </c>
      <c r="B600" s="206"/>
      <c r="C600" s="93" t="s">
        <v>396</v>
      </c>
      <c r="D600" s="94"/>
      <c r="E600" s="165">
        <v>14165000</v>
      </c>
      <c r="F600" s="165">
        <v>7289000</v>
      </c>
      <c r="G600" s="203">
        <v>1387000</v>
      </c>
      <c r="H600" s="277"/>
    </row>
    <row r="601" spans="1:8" ht="23.25" customHeight="1" x14ac:dyDescent="0.25">
      <c r="A601" s="205" t="s">
        <v>90</v>
      </c>
      <c r="B601" s="206"/>
      <c r="C601" s="93" t="s">
        <v>396</v>
      </c>
      <c r="D601" s="93" t="s">
        <v>89</v>
      </c>
      <c r="E601" s="165">
        <v>14165000</v>
      </c>
      <c r="F601" s="165">
        <v>7289000</v>
      </c>
      <c r="G601" s="203">
        <v>1387000</v>
      </c>
      <c r="H601" s="277"/>
    </row>
    <row r="602" spans="1:8" ht="23.25" customHeight="1" x14ac:dyDescent="0.25">
      <c r="A602" s="205" t="s">
        <v>88</v>
      </c>
      <c r="B602" s="206"/>
      <c r="C602" s="93" t="s">
        <v>396</v>
      </c>
      <c r="D602" s="93" t="s">
        <v>87</v>
      </c>
      <c r="E602" s="165">
        <v>14165000</v>
      </c>
      <c r="F602" s="165">
        <v>7289000</v>
      </c>
      <c r="G602" s="203">
        <v>1387000</v>
      </c>
      <c r="H602" s="277"/>
    </row>
    <row r="603" spans="1:8" ht="15" customHeight="1" x14ac:dyDescent="0.25">
      <c r="A603" s="205" t="s">
        <v>392</v>
      </c>
      <c r="B603" s="206"/>
      <c r="C603" s="93" t="s">
        <v>391</v>
      </c>
      <c r="D603" s="93"/>
      <c r="E603" s="165">
        <v>779572300</v>
      </c>
      <c r="F603" s="165">
        <v>826379800</v>
      </c>
      <c r="G603" s="203">
        <v>723263800</v>
      </c>
      <c r="H603" s="277"/>
    </row>
    <row r="604" spans="1:8" ht="23.25" customHeight="1" x14ac:dyDescent="0.25">
      <c r="A604" s="205" t="s">
        <v>674</v>
      </c>
      <c r="B604" s="206"/>
      <c r="C604" s="93" t="s">
        <v>675</v>
      </c>
      <c r="D604" s="94"/>
      <c r="E604" s="165">
        <v>25845500</v>
      </c>
      <c r="F604" s="165">
        <v>0</v>
      </c>
      <c r="G604" s="203">
        <v>0</v>
      </c>
      <c r="H604" s="277"/>
    </row>
    <row r="605" spans="1:8" ht="34.5" customHeight="1" x14ac:dyDescent="0.25">
      <c r="A605" s="205" t="s">
        <v>771</v>
      </c>
      <c r="B605" s="206"/>
      <c r="C605" s="93" t="s">
        <v>772</v>
      </c>
      <c r="D605" s="94"/>
      <c r="E605" s="165">
        <v>25845500</v>
      </c>
      <c r="F605" s="165">
        <v>0</v>
      </c>
      <c r="G605" s="203">
        <v>0</v>
      </c>
      <c r="H605" s="277"/>
    </row>
    <row r="606" spans="1:8" ht="23.25" customHeight="1" x14ac:dyDescent="0.25">
      <c r="A606" s="205" t="s">
        <v>90</v>
      </c>
      <c r="B606" s="206"/>
      <c r="C606" s="93" t="s">
        <v>772</v>
      </c>
      <c r="D606" s="93" t="s">
        <v>89</v>
      </c>
      <c r="E606" s="165">
        <v>25845500</v>
      </c>
      <c r="F606" s="165">
        <v>0</v>
      </c>
      <c r="G606" s="203">
        <v>0</v>
      </c>
      <c r="H606" s="277"/>
    </row>
    <row r="607" spans="1:8" ht="23.25" customHeight="1" x14ac:dyDescent="0.25">
      <c r="A607" s="205" t="s">
        <v>88</v>
      </c>
      <c r="B607" s="206"/>
      <c r="C607" s="93" t="s">
        <v>772</v>
      </c>
      <c r="D607" s="93" t="s">
        <v>87</v>
      </c>
      <c r="E607" s="165">
        <v>25845500</v>
      </c>
      <c r="F607" s="165">
        <v>0</v>
      </c>
      <c r="G607" s="203">
        <v>0</v>
      </c>
      <c r="H607" s="277"/>
    </row>
    <row r="608" spans="1:8" ht="34.5" customHeight="1" x14ac:dyDescent="0.25">
      <c r="A608" s="205" t="s">
        <v>390</v>
      </c>
      <c r="B608" s="206"/>
      <c r="C608" s="93" t="s">
        <v>773</v>
      </c>
      <c r="D608" s="94"/>
      <c r="E608" s="165">
        <v>753726800</v>
      </c>
      <c r="F608" s="165">
        <v>826379800</v>
      </c>
      <c r="G608" s="203">
        <v>723263800</v>
      </c>
      <c r="H608" s="277"/>
    </row>
    <row r="609" spans="1:8" ht="23.25" customHeight="1" x14ac:dyDescent="0.25">
      <c r="A609" s="205" t="s">
        <v>774</v>
      </c>
      <c r="B609" s="206"/>
      <c r="C609" s="93" t="s">
        <v>775</v>
      </c>
      <c r="D609" s="94"/>
      <c r="E609" s="165">
        <v>594461400</v>
      </c>
      <c r="F609" s="165">
        <v>594461400</v>
      </c>
      <c r="G609" s="203">
        <v>594461400</v>
      </c>
      <c r="H609" s="277"/>
    </row>
    <row r="610" spans="1:8" ht="23.25" customHeight="1" x14ac:dyDescent="0.25">
      <c r="A610" s="205" t="s">
        <v>90</v>
      </c>
      <c r="B610" s="206"/>
      <c r="C610" s="93" t="s">
        <v>775</v>
      </c>
      <c r="D610" s="93" t="s">
        <v>89</v>
      </c>
      <c r="E610" s="165">
        <v>414961400</v>
      </c>
      <c r="F610" s="165">
        <v>414961400</v>
      </c>
      <c r="G610" s="203">
        <v>414961400</v>
      </c>
      <c r="H610" s="277"/>
    </row>
    <row r="611" spans="1:8" ht="23.25" customHeight="1" x14ac:dyDescent="0.25">
      <c r="A611" s="205" t="s">
        <v>88</v>
      </c>
      <c r="B611" s="206"/>
      <c r="C611" s="93" t="s">
        <v>775</v>
      </c>
      <c r="D611" s="93" t="s">
        <v>87</v>
      </c>
      <c r="E611" s="165">
        <v>414961400</v>
      </c>
      <c r="F611" s="165">
        <v>414961400</v>
      </c>
      <c r="G611" s="203">
        <v>414961400</v>
      </c>
      <c r="H611" s="277"/>
    </row>
    <row r="612" spans="1:8" ht="23.25" customHeight="1" x14ac:dyDescent="0.25">
      <c r="A612" s="205" t="s">
        <v>80</v>
      </c>
      <c r="B612" s="206"/>
      <c r="C612" s="93" t="s">
        <v>775</v>
      </c>
      <c r="D612" s="93" t="s">
        <v>61</v>
      </c>
      <c r="E612" s="165">
        <v>179500000</v>
      </c>
      <c r="F612" s="165">
        <v>179500000</v>
      </c>
      <c r="G612" s="203">
        <v>179500000</v>
      </c>
      <c r="H612" s="277"/>
    </row>
    <row r="613" spans="1:8" ht="15" customHeight="1" x14ac:dyDescent="0.25">
      <c r="A613" s="205" t="s">
        <v>107</v>
      </c>
      <c r="B613" s="206"/>
      <c r="C613" s="93" t="s">
        <v>775</v>
      </c>
      <c r="D613" s="93" t="s">
        <v>64</v>
      </c>
      <c r="E613" s="165">
        <v>179500000</v>
      </c>
      <c r="F613" s="165">
        <v>179500000</v>
      </c>
      <c r="G613" s="203">
        <v>179500000</v>
      </c>
      <c r="H613" s="277"/>
    </row>
    <row r="614" spans="1:8" ht="23.25" customHeight="1" x14ac:dyDescent="0.25">
      <c r="A614" s="205" t="s">
        <v>776</v>
      </c>
      <c r="B614" s="206"/>
      <c r="C614" s="93" t="s">
        <v>777</v>
      </c>
      <c r="D614" s="94"/>
      <c r="E614" s="165">
        <v>20273000</v>
      </c>
      <c r="F614" s="165">
        <v>20273000</v>
      </c>
      <c r="G614" s="203">
        <v>20273000</v>
      </c>
      <c r="H614" s="277"/>
    </row>
    <row r="615" spans="1:8" ht="23.25" customHeight="1" x14ac:dyDescent="0.25">
      <c r="A615" s="205" t="s">
        <v>90</v>
      </c>
      <c r="B615" s="206"/>
      <c r="C615" s="93" t="s">
        <v>777</v>
      </c>
      <c r="D615" s="93" t="s">
        <v>89</v>
      </c>
      <c r="E615" s="165">
        <v>19773000</v>
      </c>
      <c r="F615" s="165">
        <v>19773000</v>
      </c>
      <c r="G615" s="203">
        <v>19773000</v>
      </c>
      <c r="H615" s="277"/>
    </row>
    <row r="616" spans="1:8" ht="23.25" customHeight="1" x14ac:dyDescent="0.25">
      <c r="A616" s="205" t="s">
        <v>88</v>
      </c>
      <c r="B616" s="206"/>
      <c r="C616" s="93" t="s">
        <v>777</v>
      </c>
      <c r="D616" s="93" t="s">
        <v>87</v>
      </c>
      <c r="E616" s="165">
        <v>19773000</v>
      </c>
      <c r="F616" s="165">
        <v>19773000</v>
      </c>
      <c r="G616" s="203">
        <v>19773000</v>
      </c>
      <c r="H616" s="277"/>
    </row>
    <row r="617" spans="1:8" ht="23.25" customHeight="1" x14ac:dyDescent="0.25">
      <c r="A617" s="205" t="s">
        <v>80</v>
      </c>
      <c r="B617" s="206"/>
      <c r="C617" s="93" t="s">
        <v>777</v>
      </c>
      <c r="D617" s="93" t="s">
        <v>61</v>
      </c>
      <c r="E617" s="165">
        <v>500000</v>
      </c>
      <c r="F617" s="165">
        <v>500000</v>
      </c>
      <c r="G617" s="203">
        <v>500000</v>
      </c>
      <c r="H617" s="277"/>
    </row>
    <row r="618" spans="1:8" ht="15" customHeight="1" x14ac:dyDescent="0.25">
      <c r="A618" s="205" t="s">
        <v>107</v>
      </c>
      <c r="B618" s="206"/>
      <c r="C618" s="93" t="s">
        <v>777</v>
      </c>
      <c r="D618" s="93" t="s">
        <v>64</v>
      </c>
      <c r="E618" s="165">
        <v>500000</v>
      </c>
      <c r="F618" s="165">
        <v>500000</v>
      </c>
      <c r="G618" s="203">
        <v>500000</v>
      </c>
      <c r="H618" s="277"/>
    </row>
    <row r="619" spans="1:8" ht="23.25" customHeight="1" x14ac:dyDescent="0.25">
      <c r="A619" s="205" t="s">
        <v>778</v>
      </c>
      <c r="B619" s="206"/>
      <c r="C619" s="93" t="s">
        <v>779</v>
      </c>
      <c r="D619" s="94"/>
      <c r="E619" s="165">
        <v>1418400</v>
      </c>
      <c r="F619" s="165">
        <v>1418400</v>
      </c>
      <c r="G619" s="203">
        <v>1418400</v>
      </c>
      <c r="H619" s="277"/>
    </row>
    <row r="620" spans="1:8" ht="23.25" customHeight="1" x14ac:dyDescent="0.25">
      <c r="A620" s="205" t="s">
        <v>80</v>
      </c>
      <c r="B620" s="206"/>
      <c r="C620" s="93" t="s">
        <v>779</v>
      </c>
      <c r="D620" s="93" t="s">
        <v>61</v>
      </c>
      <c r="E620" s="165">
        <v>1418400</v>
      </c>
      <c r="F620" s="165">
        <v>1418400</v>
      </c>
      <c r="G620" s="203">
        <v>1418400</v>
      </c>
      <c r="H620" s="277"/>
    </row>
    <row r="621" spans="1:8" ht="15" customHeight="1" x14ac:dyDescent="0.25">
      <c r="A621" s="205" t="s">
        <v>107</v>
      </c>
      <c r="B621" s="206"/>
      <c r="C621" s="93" t="s">
        <v>779</v>
      </c>
      <c r="D621" s="93" t="s">
        <v>64</v>
      </c>
      <c r="E621" s="165">
        <v>1418400</v>
      </c>
      <c r="F621" s="165">
        <v>1418400</v>
      </c>
      <c r="G621" s="203">
        <v>1418400</v>
      </c>
      <c r="H621" s="277"/>
    </row>
    <row r="622" spans="1:8" ht="23.25" customHeight="1" x14ac:dyDescent="0.25">
      <c r="A622" s="205" t="s">
        <v>1086</v>
      </c>
      <c r="B622" s="206"/>
      <c r="C622" s="93" t="s">
        <v>1087</v>
      </c>
      <c r="D622" s="94"/>
      <c r="E622" s="165">
        <v>137574000</v>
      </c>
      <c r="F622" s="165">
        <v>210227000</v>
      </c>
      <c r="G622" s="203">
        <v>107111000</v>
      </c>
      <c r="H622" s="277"/>
    </row>
    <row r="623" spans="1:8" ht="23.25" customHeight="1" x14ac:dyDescent="0.25">
      <c r="A623" s="205" t="s">
        <v>90</v>
      </c>
      <c r="B623" s="206"/>
      <c r="C623" s="93" t="s">
        <v>1087</v>
      </c>
      <c r="D623" s="93" t="s">
        <v>89</v>
      </c>
      <c r="E623" s="165">
        <v>137574000</v>
      </c>
      <c r="F623" s="165">
        <v>210227000</v>
      </c>
      <c r="G623" s="203">
        <v>107111000</v>
      </c>
      <c r="H623" s="277"/>
    </row>
    <row r="624" spans="1:8" ht="23.25" customHeight="1" x14ac:dyDescent="0.25">
      <c r="A624" s="205" t="s">
        <v>88</v>
      </c>
      <c r="B624" s="206"/>
      <c r="C624" s="93" t="s">
        <v>1087</v>
      </c>
      <c r="D624" s="93" t="s">
        <v>87</v>
      </c>
      <c r="E624" s="165">
        <v>137574000</v>
      </c>
      <c r="F624" s="165">
        <v>210227000</v>
      </c>
      <c r="G624" s="203">
        <v>107111000</v>
      </c>
      <c r="H624" s="277"/>
    </row>
    <row r="625" spans="1:8" ht="15" customHeight="1" x14ac:dyDescent="0.25">
      <c r="A625" s="205" t="s">
        <v>115</v>
      </c>
      <c r="B625" s="206"/>
      <c r="C625" s="93" t="s">
        <v>619</v>
      </c>
      <c r="D625" s="93"/>
      <c r="E625" s="165">
        <v>37987700</v>
      </c>
      <c r="F625" s="165">
        <v>37987700</v>
      </c>
      <c r="G625" s="203">
        <v>37987700</v>
      </c>
      <c r="H625" s="277"/>
    </row>
    <row r="626" spans="1:8" ht="23.25" customHeight="1" x14ac:dyDescent="0.25">
      <c r="A626" s="205" t="s">
        <v>113</v>
      </c>
      <c r="B626" s="206"/>
      <c r="C626" s="93" t="s">
        <v>620</v>
      </c>
      <c r="D626" s="94"/>
      <c r="E626" s="165">
        <v>37987700</v>
      </c>
      <c r="F626" s="165">
        <v>37987700</v>
      </c>
      <c r="G626" s="203">
        <v>37987700</v>
      </c>
      <c r="H626" s="277"/>
    </row>
    <row r="627" spans="1:8" ht="23.25" customHeight="1" x14ac:dyDescent="0.25">
      <c r="A627" s="205" t="s">
        <v>780</v>
      </c>
      <c r="B627" s="206"/>
      <c r="C627" s="93" t="s">
        <v>781</v>
      </c>
      <c r="D627" s="94"/>
      <c r="E627" s="165">
        <v>37987700</v>
      </c>
      <c r="F627" s="165">
        <v>37987700</v>
      </c>
      <c r="G627" s="203">
        <v>37987700</v>
      </c>
      <c r="H627" s="277"/>
    </row>
    <row r="628" spans="1:8" ht="45.75" customHeight="1" x14ac:dyDescent="0.25">
      <c r="A628" s="205" t="s">
        <v>94</v>
      </c>
      <c r="B628" s="206"/>
      <c r="C628" s="93" t="s">
        <v>781</v>
      </c>
      <c r="D628" s="93" t="s">
        <v>93</v>
      </c>
      <c r="E628" s="165">
        <v>36367700</v>
      </c>
      <c r="F628" s="165">
        <v>36367700</v>
      </c>
      <c r="G628" s="203">
        <v>36367700</v>
      </c>
      <c r="H628" s="277"/>
    </row>
    <row r="629" spans="1:8" ht="15" customHeight="1" x14ac:dyDescent="0.25">
      <c r="A629" s="205" t="s">
        <v>92</v>
      </c>
      <c r="B629" s="206"/>
      <c r="C629" s="93" t="s">
        <v>781</v>
      </c>
      <c r="D629" s="93" t="s">
        <v>91</v>
      </c>
      <c r="E629" s="165">
        <v>36367700</v>
      </c>
      <c r="F629" s="165">
        <v>36367700</v>
      </c>
      <c r="G629" s="203">
        <v>36367700</v>
      </c>
      <c r="H629" s="277"/>
    </row>
    <row r="630" spans="1:8" ht="23.25" customHeight="1" x14ac:dyDescent="0.25">
      <c r="A630" s="205" t="s">
        <v>90</v>
      </c>
      <c r="B630" s="206"/>
      <c r="C630" s="93" t="s">
        <v>781</v>
      </c>
      <c r="D630" s="93" t="s">
        <v>89</v>
      </c>
      <c r="E630" s="165">
        <v>1620000</v>
      </c>
      <c r="F630" s="165">
        <v>1620000</v>
      </c>
      <c r="G630" s="203">
        <v>1620000</v>
      </c>
      <c r="H630" s="277"/>
    </row>
    <row r="631" spans="1:8" ht="23.25" customHeight="1" x14ac:dyDescent="0.25">
      <c r="A631" s="205" t="s">
        <v>88</v>
      </c>
      <c r="B631" s="206"/>
      <c r="C631" s="93" t="s">
        <v>781</v>
      </c>
      <c r="D631" s="93" t="s">
        <v>87</v>
      </c>
      <c r="E631" s="165">
        <v>1620000</v>
      </c>
      <c r="F631" s="165">
        <v>1620000</v>
      </c>
      <c r="G631" s="203">
        <v>1620000</v>
      </c>
      <c r="H631" s="277"/>
    </row>
    <row r="632" spans="1:8" ht="23.25" customHeight="1" x14ac:dyDescent="0.25">
      <c r="A632" s="211" t="s">
        <v>176</v>
      </c>
      <c r="B632" s="212"/>
      <c r="C632" s="90" t="s">
        <v>175</v>
      </c>
      <c r="D632" s="90"/>
      <c r="E632" s="166">
        <v>291969780</v>
      </c>
      <c r="F632" s="166">
        <v>281464600</v>
      </c>
      <c r="G632" s="213">
        <v>281440600</v>
      </c>
      <c r="H632" s="282"/>
    </row>
    <row r="633" spans="1:8" ht="45.75" customHeight="1" x14ac:dyDescent="0.25">
      <c r="A633" s="205" t="s">
        <v>782</v>
      </c>
      <c r="B633" s="206"/>
      <c r="C633" s="93" t="s">
        <v>388</v>
      </c>
      <c r="D633" s="93"/>
      <c r="E633" s="165">
        <v>845000</v>
      </c>
      <c r="F633" s="165">
        <v>878000</v>
      </c>
      <c r="G633" s="203">
        <v>914000</v>
      </c>
      <c r="H633" s="277"/>
    </row>
    <row r="634" spans="1:8" ht="45.75" customHeight="1" x14ac:dyDescent="0.25">
      <c r="A634" s="205" t="s">
        <v>387</v>
      </c>
      <c r="B634" s="206"/>
      <c r="C634" s="93" t="s">
        <v>454</v>
      </c>
      <c r="D634" s="94"/>
      <c r="E634" s="165">
        <v>845000</v>
      </c>
      <c r="F634" s="165">
        <v>878000</v>
      </c>
      <c r="G634" s="203">
        <v>914000</v>
      </c>
      <c r="H634" s="277"/>
    </row>
    <row r="635" spans="1:8" ht="68.25" customHeight="1" x14ac:dyDescent="0.25">
      <c r="A635" s="205" t="s">
        <v>783</v>
      </c>
      <c r="B635" s="206"/>
      <c r="C635" s="93" t="s">
        <v>1089</v>
      </c>
      <c r="D635" s="94"/>
      <c r="E635" s="165">
        <v>845000</v>
      </c>
      <c r="F635" s="165">
        <v>878000</v>
      </c>
      <c r="G635" s="203">
        <v>914000</v>
      </c>
      <c r="H635" s="277"/>
    </row>
    <row r="636" spans="1:8" ht="23.25" customHeight="1" x14ac:dyDescent="0.25">
      <c r="A636" s="205" t="s">
        <v>80</v>
      </c>
      <c r="B636" s="206"/>
      <c r="C636" s="93" t="s">
        <v>1089</v>
      </c>
      <c r="D636" s="93" t="s">
        <v>61</v>
      </c>
      <c r="E636" s="165">
        <v>845000</v>
      </c>
      <c r="F636" s="165">
        <v>878000</v>
      </c>
      <c r="G636" s="203">
        <v>914000</v>
      </c>
      <c r="H636" s="277"/>
    </row>
    <row r="637" spans="1:8" ht="15" customHeight="1" x14ac:dyDescent="0.25">
      <c r="A637" s="205" t="s">
        <v>107</v>
      </c>
      <c r="B637" s="206"/>
      <c r="C637" s="93" t="s">
        <v>1089</v>
      </c>
      <c r="D637" s="93" t="s">
        <v>64</v>
      </c>
      <c r="E637" s="165">
        <v>845000</v>
      </c>
      <c r="F637" s="165">
        <v>878000</v>
      </c>
      <c r="G637" s="203">
        <v>914000</v>
      </c>
      <c r="H637" s="277"/>
    </row>
    <row r="638" spans="1:8" ht="34.5" customHeight="1" x14ac:dyDescent="0.25">
      <c r="A638" s="205" t="s">
        <v>174</v>
      </c>
      <c r="B638" s="206"/>
      <c r="C638" s="93" t="s">
        <v>173</v>
      </c>
      <c r="D638" s="93"/>
      <c r="E638" s="165">
        <v>67327980</v>
      </c>
      <c r="F638" s="165">
        <v>56789800</v>
      </c>
      <c r="G638" s="203">
        <v>56729800</v>
      </c>
      <c r="H638" s="277"/>
    </row>
    <row r="639" spans="1:8" ht="15" customHeight="1" x14ac:dyDescent="0.25">
      <c r="A639" s="205" t="s">
        <v>231</v>
      </c>
      <c r="B639" s="206"/>
      <c r="C639" s="93" t="s">
        <v>230</v>
      </c>
      <c r="D639" s="94"/>
      <c r="E639" s="165">
        <v>34761400</v>
      </c>
      <c r="F639" s="165">
        <v>25590000</v>
      </c>
      <c r="G639" s="203">
        <v>25750000</v>
      </c>
      <c r="H639" s="277"/>
    </row>
    <row r="640" spans="1:8" ht="15" customHeight="1" x14ac:dyDescent="0.25">
      <c r="A640" s="205" t="s">
        <v>386</v>
      </c>
      <c r="B640" s="206"/>
      <c r="C640" s="93" t="s">
        <v>385</v>
      </c>
      <c r="D640" s="94"/>
      <c r="E640" s="165">
        <v>34761400</v>
      </c>
      <c r="F640" s="165">
        <v>25590000</v>
      </c>
      <c r="G640" s="203">
        <v>25750000</v>
      </c>
      <c r="H640" s="277"/>
    </row>
    <row r="641" spans="1:8" ht="23.25" customHeight="1" x14ac:dyDescent="0.25">
      <c r="A641" s="205" t="s">
        <v>90</v>
      </c>
      <c r="B641" s="206"/>
      <c r="C641" s="93" t="s">
        <v>385</v>
      </c>
      <c r="D641" s="93" t="s">
        <v>89</v>
      </c>
      <c r="E641" s="165">
        <v>18700000</v>
      </c>
      <c r="F641" s="165">
        <v>25590000</v>
      </c>
      <c r="G641" s="203">
        <v>25750000</v>
      </c>
      <c r="H641" s="277"/>
    </row>
    <row r="642" spans="1:8" ht="23.25" customHeight="1" x14ac:dyDescent="0.25">
      <c r="A642" s="205" t="s">
        <v>88</v>
      </c>
      <c r="B642" s="206"/>
      <c r="C642" s="93" t="s">
        <v>385</v>
      </c>
      <c r="D642" s="93" t="s">
        <v>87</v>
      </c>
      <c r="E642" s="165">
        <v>18700000</v>
      </c>
      <c r="F642" s="165">
        <v>25590000</v>
      </c>
      <c r="G642" s="203">
        <v>25750000</v>
      </c>
      <c r="H642" s="277"/>
    </row>
    <row r="643" spans="1:8" ht="23.25" customHeight="1" x14ac:dyDescent="0.25">
      <c r="A643" s="205" t="s">
        <v>80</v>
      </c>
      <c r="B643" s="206"/>
      <c r="C643" s="93" t="s">
        <v>385</v>
      </c>
      <c r="D643" s="93" t="s">
        <v>61</v>
      </c>
      <c r="E643" s="165">
        <v>16061400</v>
      </c>
      <c r="F643" s="165">
        <v>0</v>
      </c>
      <c r="G643" s="203">
        <v>0</v>
      </c>
      <c r="H643" s="277"/>
    </row>
    <row r="644" spans="1:8" ht="15" customHeight="1" x14ac:dyDescent="0.25">
      <c r="A644" s="205" t="s">
        <v>79</v>
      </c>
      <c r="B644" s="206"/>
      <c r="C644" s="93" t="s">
        <v>385</v>
      </c>
      <c r="D644" s="93" t="s">
        <v>75</v>
      </c>
      <c r="E644" s="165">
        <v>16061400</v>
      </c>
      <c r="F644" s="165">
        <v>0</v>
      </c>
      <c r="G644" s="203">
        <v>0</v>
      </c>
      <c r="H644" s="277"/>
    </row>
    <row r="645" spans="1:8" ht="15" customHeight="1" x14ac:dyDescent="0.25">
      <c r="A645" s="205" t="s">
        <v>384</v>
      </c>
      <c r="B645" s="206"/>
      <c r="C645" s="93" t="s">
        <v>383</v>
      </c>
      <c r="D645" s="94"/>
      <c r="E645" s="165">
        <v>300000</v>
      </c>
      <c r="F645" s="165">
        <v>1050000</v>
      </c>
      <c r="G645" s="203">
        <v>910000</v>
      </c>
      <c r="H645" s="277"/>
    </row>
    <row r="646" spans="1:8" ht="15" customHeight="1" x14ac:dyDescent="0.25">
      <c r="A646" s="205" t="s">
        <v>382</v>
      </c>
      <c r="B646" s="206"/>
      <c r="C646" s="93" t="s">
        <v>381</v>
      </c>
      <c r="D646" s="94"/>
      <c r="E646" s="165">
        <v>300000</v>
      </c>
      <c r="F646" s="165">
        <v>1050000</v>
      </c>
      <c r="G646" s="203">
        <v>910000</v>
      </c>
      <c r="H646" s="277"/>
    </row>
    <row r="647" spans="1:8" ht="23.25" customHeight="1" x14ac:dyDescent="0.25">
      <c r="A647" s="205" t="s">
        <v>90</v>
      </c>
      <c r="B647" s="206"/>
      <c r="C647" s="93" t="s">
        <v>381</v>
      </c>
      <c r="D647" s="93" t="s">
        <v>89</v>
      </c>
      <c r="E647" s="165">
        <v>300000</v>
      </c>
      <c r="F647" s="165">
        <v>1050000</v>
      </c>
      <c r="G647" s="203">
        <v>910000</v>
      </c>
      <c r="H647" s="277"/>
    </row>
    <row r="648" spans="1:8" ht="23.25" customHeight="1" x14ac:dyDescent="0.25">
      <c r="A648" s="205" t="s">
        <v>88</v>
      </c>
      <c r="B648" s="206"/>
      <c r="C648" s="93" t="s">
        <v>381</v>
      </c>
      <c r="D648" s="93" t="s">
        <v>87</v>
      </c>
      <c r="E648" s="165">
        <v>300000</v>
      </c>
      <c r="F648" s="165">
        <v>1050000</v>
      </c>
      <c r="G648" s="203">
        <v>910000</v>
      </c>
      <c r="H648" s="277"/>
    </row>
    <row r="649" spans="1:8" ht="23.25" customHeight="1" x14ac:dyDescent="0.25">
      <c r="A649" s="205" t="s">
        <v>380</v>
      </c>
      <c r="B649" s="206"/>
      <c r="C649" s="93" t="s">
        <v>379</v>
      </c>
      <c r="D649" s="94"/>
      <c r="E649" s="165">
        <v>20967900</v>
      </c>
      <c r="F649" s="165">
        <v>28743800</v>
      </c>
      <c r="G649" s="203">
        <v>29743800</v>
      </c>
      <c r="H649" s="277"/>
    </row>
    <row r="650" spans="1:8" ht="15" customHeight="1" x14ac:dyDescent="0.25">
      <c r="A650" s="205" t="s">
        <v>378</v>
      </c>
      <c r="B650" s="206"/>
      <c r="C650" s="93" t="s">
        <v>377</v>
      </c>
      <c r="D650" s="94"/>
      <c r="E650" s="165">
        <v>20967900</v>
      </c>
      <c r="F650" s="165">
        <v>28743800</v>
      </c>
      <c r="G650" s="203">
        <v>29743800</v>
      </c>
      <c r="H650" s="277"/>
    </row>
    <row r="651" spans="1:8" ht="23.25" customHeight="1" x14ac:dyDescent="0.25">
      <c r="A651" s="205" t="s">
        <v>90</v>
      </c>
      <c r="B651" s="206"/>
      <c r="C651" s="93" t="s">
        <v>377</v>
      </c>
      <c r="D651" s="93" t="s">
        <v>89</v>
      </c>
      <c r="E651" s="165">
        <v>6181000</v>
      </c>
      <c r="F651" s="165">
        <v>12010200</v>
      </c>
      <c r="G651" s="203">
        <v>13010200</v>
      </c>
      <c r="H651" s="277"/>
    </row>
    <row r="652" spans="1:8" ht="23.25" customHeight="1" x14ac:dyDescent="0.25">
      <c r="A652" s="205" t="s">
        <v>88</v>
      </c>
      <c r="B652" s="206"/>
      <c r="C652" s="93" t="s">
        <v>377</v>
      </c>
      <c r="D652" s="93" t="s">
        <v>87</v>
      </c>
      <c r="E652" s="165">
        <v>6181000</v>
      </c>
      <c r="F652" s="165">
        <v>12010200</v>
      </c>
      <c r="G652" s="203">
        <v>13010200</v>
      </c>
      <c r="H652" s="277"/>
    </row>
    <row r="653" spans="1:8" ht="23.25" customHeight="1" x14ac:dyDescent="0.25">
      <c r="A653" s="205" t="s">
        <v>80</v>
      </c>
      <c r="B653" s="206"/>
      <c r="C653" s="93" t="s">
        <v>377</v>
      </c>
      <c r="D653" s="93" t="s">
        <v>61</v>
      </c>
      <c r="E653" s="165">
        <v>14786900</v>
      </c>
      <c r="F653" s="165">
        <v>16733600</v>
      </c>
      <c r="G653" s="203">
        <v>16733600</v>
      </c>
      <c r="H653" s="277"/>
    </row>
    <row r="654" spans="1:8" ht="15" customHeight="1" x14ac:dyDescent="0.25">
      <c r="A654" s="205" t="s">
        <v>79</v>
      </c>
      <c r="B654" s="206"/>
      <c r="C654" s="93" t="s">
        <v>377</v>
      </c>
      <c r="D654" s="93" t="s">
        <v>75</v>
      </c>
      <c r="E654" s="165">
        <v>14786900</v>
      </c>
      <c r="F654" s="165">
        <v>16733600</v>
      </c>
      <c r="G654" s="203">
        <v>16733600</v>
      </c>
      <c r="H654" s="277"/>
    </row>
    <row r="655" spans="1:8" ht="15" customHeight="1" x14ac:dyDescent="0.25">
      <c r="A655" s="205" t="s">
        <v>172</v>
      </c>
      <c r="B655" s="206"/>
      <c r="C655" s="93" t="s">
        <v>171</v>
      </c>
      <c r="D655" s="94"/>
      <c r="E655" s="165">
        <v>11298680</v>
      </c>
      <c r="F655" s="165">
        <v>1406000</v>
      </c>
      <c r="G655" s="203">
        <v>326000</v>
      </c>
      <c r="H655" s="277"/>
    </row>
    <row r="656" spans="1:8" ht="57" customHeight="1" x14ac:dyDescent="0.25">
      <c r="A656" s="205" t="s">
        <v>946</v>
      </c>
      <c r="B656" s="206"/>
      <c r="C656" s="93" t="s">
        <v>947</v>
      </c>
      <c r="D656" s="94"/>
      <c r="E656" s="165">
        <v>10696680</v>
      </c>
      <c r="F656" s="165">
        <v>0</v>
      </c>
      <c r="G656" s="203">
        <v>0</v>
      </c>
      <c r="H656" s="277"/>
    </row>
    <row r="657" spans="1:8" ht="23.25" customHeight="1" x14ac:dyDescent="0.25">
      <c r="A657" s="205" t="s">
        <v>90</v>
      </c>
      <c r="B657" s="206"/>
      <c r="C657" s="93" t="s">
        <v>947</v>
      </c>
      <c r="D657" s="93" t="s">
        <v>89</v>
      </c>
      <c r="E657" s="165">
        <v>10696680</v>
      </c>
      <c r="F657" s="165">
        <v>0</v>
      </c>
      <c r="G657" s="203">
        <v>0</v>
      </c>
      <c r="H657" s="277"/>
    </row>
    <row r="658" spans="1:8" ht="23.25" customHeight="1" x14ac:dyDescent="0.25">
      <c r="A658" s="205" t="s">
        <v>88</v>
      </c>
      <c r="B658" s="206"/>
      <c r="C658" s="93" t="s">
        <v>947</v>
      </c>
      <c r="D658" s="93" t="s">
        <v>87</v>
      </c>
      <c r="E658" s="165">
        <v>10696680</v>
      </c>
      <c r="F658" s="165">
        <v>0</v>
      </c>
      <c r="G658" s="203">
        <v>0</v>
      </c>
      <c r="H658" s="277"/>
    </row>
    <row r="659" spans="1:8" ht="45.75" customHeight="1" x14ac:dyDescent="0.25">
      <c r="A659" s="205" t="s">
        <v>1107</v>
      </c>
      <c r="B659" s="206"/>
      <c r="C659" s="93" t="s">
        <v>1108</v>
      </c>
      <c r="D659" s="94"/>
      <c r="E659" s="165">
        <v>602000</v>
      </c>
      <c r="F659" s="165">
        <v>1406000</v>
      </c>
      <c r="G659" s="203">
        <v>326000</v>
      </c>
      <c r="H659" s="277"/>
    </row>
    <row r="660" spans="1:8" ht="23.25" customHeight="1" x14ac:dyDescent="0.25">
      <c r="A660" s="205" t="s">
        <v>90</v>
      </c>
      <c r="B660" s="206"/>
      <c r="C660" s="93" t="s">
        <v>1108</v>
      </c>
      <c r="D660" s="93" t="s">
        <v>89</v>
      </c>
      <c r="E660" s="165">
        <v>602000</v>
      </c>
      <c r="F660" s="165">
        <v>1406000</v>
      </c>
      <c r="G660" s="203">
        <v>326000</v>
      </c>
      <c r="H660" s="277"/>
    </row>
    <row r="661" spans="1:8" ht="23.25" customHeight="1" x14ac:dyDescent="0.25">
      <c r="A661" s="205" t="s">
        <v>88</v>
      </c>
      <c r="B661" s="206"/>
      <c r="C661" s="93" t="s">
        <v>1108</v>
      </c>
      <c r="D661" s="93" t="s">
        <v>87</v>
      </c>
      <c r="E661" s="165">
        <v>602000</v>
      </c>
      <c r="F661" s="165">
        <v>1406000</v>
      </c>
      <c r="G661" s="203">
        <v>326000</v>
      </c>
      <c r="H661" s="277"/>
    </row>
    <row r="662" spans="1:8" ht="15" customHeight="1" x14ac:dyDescent="0.25">
      <c r="A662" s="205" t="s">
        <v>115</v>
      </c>
      <c r="B662" s="206"/>
      <c r="C662" s="93" t="s">
        <v>739</v>
      </c>
      <c r="D662" s="93"/>
      <c r="E662" s="165">
        <v>223796800</v>
      </c>
      <c r="F662" s="165">
        <v>223796800</v>
      </c>
      <c r="G662" s="203">
        <v>223796800</v>
      </c>
      <c r="H662" s="277"/>
    </row>
    <row r="663" spans="1:8" ht="23.25" customHeight="1" x14ac:dyDescent="0.25">
      <c r="A663" s="205" t="s">
        <v>113</v>
      </c>
      <c r="B663" s="206"/>
      <c r="C663" s="93" t="s">
        <v>740</v>
      </c>
      <c r="D663" s="94"/>
      <c r="E663" s="165">
        <v>223796800</v>
      </c>
      <c r="F663" s="165">
        <v>223796800</v>
      </c>
      <c r="G663" s="203">
        <v>223796800</v>
      </c>
      <c r="H663" s="277"/>
    </row>
    <row r="664" spans="1:8" ht="34.5" customHeight="1" x14ac:dyDescent="0.25">
      <c r="A664" s="205" t="s">
        <v>453</v>
      </c>
      <c r="B664" s="206"/>
      <c r="C664" s="93" t="s">
        <v>741</v>
      </c>
      <c r="D664" s="94"/>
      <c r="E664" s="165">
        <v>223796800</v>
      </c>
      <c r="F664" s="165">
        <v>223796800</v>
      </c>
      <c r="G664" s="203">
        <v>223796800</v>
      </c>
      <c r="H664" s="277"/>
    </row>
    <row r="665" spans="1:8" ht="23.25" customHeight="1" x14ac:dyDescent="0.25">
      <c r="A665" s="205" t="s">
        <v>80</v>
      </c>
      <c r="B665" s="206"/>
      <c r="C665" s="93" t="s">
        <v>741</v>
      </c>
      <c r="D665" s="93" t="s">
        <v>61</v>
      </c>
      <c r="E665" s="165">
        <v>223796800</v>
      </c>
      <c r="F665" s="165">
        <v>223796800</v>
      </c>
      <c r="G665" s="203">
        <v>223796800</v>
      </c>
      <c r="H665" s="277"/>
    </row>
    <row r="666" spans="1:8" ht="15" customHeight="1" x14ac:dyDescent="0.25">
      <c r="A666" s="205" t="s">
        <v>107</v>
      </c>
      <c r="B666" s="206"/>
      <c r="C666" s="93" t="s">
        <v>741</v>
      </c>
      <c r="D666" s="93" t="s">
        <v>64</v>
      </c>
      <c r="E666" s="165">
        <v>223796800</v>
      </c>
      <c r="F666" s="165">
        <v>223796800</v>
      </c>
      <c r="G666" s="203">
        <v>223796800</v>
      </c>
      <c r="H666" s="277"/>
    </row>
    <row r="667" spans="1:8" ht="23.25" customHeight="1" x14ac:dyDescent="0.25">
      <c r="A667" s="211" t="s">
        <v>339</v>
      </c>
      <c r="B667" s="212"/>
      <c r="C667" s="90" t="s">
        <v>338</v>
      </c>
      <c r="D667" s="90"/>
      <c r="E667" s="166">
        <v>3300000</v>
      </c>
      <c r="F667" s="166">
        <v>3300000</v>
      </c>
      <c r="G667" s="213">
        <v>3300000</v>
      </c>
      <c r="H667" s="282"/>
    </row>
    <row r="668" spans="1:8" ht="23.25" customHeight="1" x14ac:dyDescent="0.25">
      <c r="A668" s="205" t="s">
        <v>337</v>
      </c>
      <c r="B668" s="206"/>
      <c r="C668" s="93" t="s">
        <v>336</v>
      </c>
      <c r="D668" s="93"/>
      <c r="E668" s="165">
        <v>3000000</v>
      </c>
      <c r="F668" s="165">
        <v>3000000</v>
      </c>
      <c r="G668" s="203">
        <v>3000000</v>
      </c>
      <c r="H668" s="277"/>
    </row>
    <row r="669" spans="1:8" ht="34.5" customHeight="1" x14ac:dyDescent="0.25">
      <c r="A669" s="205" t="s">
        <v>1032</v>
      </c>
      <c r="B669" s="206"/>
      <c r="C669" s="93" t="s">
        <v>1033</v>
      </c>
      <c r="D669" s="94"/>
      <c r="E669" s="165">
        <v>3000000</v>
      </c>
      <c r="F669" s="165">
        <v>3000000</v>
      </c>
      <c r="G669" s="203">
        <v>3000000</v>
      </c>
      <c r="H669" s="277"/>
    </row>
    <row r="670" spans="1:8" ht="23.25" customHeight="1" x14ac:dyDescent="0.25">
      <c r="A670" s="205" t="s">
        <v>1034</v>
      </c>
      <c r="B670" s="206"/>
      <c r="C670" s="93" t="s">
        <v>1035</v>
      </c>
      <c r="D670" s="94"/>
      <c r="E670" s="165">
        <v>3000000</v>
      </c>
      <c r="F670" s="165">
        <v>3000000</v>
      </c>
      <c r="G670" s="203">
        <v>3000000</v>
      </c>
      <c r="H670" s="277"/>
    </row>
    <row r="671" spans="1:8" ht="23.25" customHeight="1" x14ac:dyDescent="0.25">
      <c r="A671" s="205" t="s">
        <v>90</v>
      </c>
      <c r="B671" s="206"/>
      <c r="C671" s="93" t="s">
        <v>1035</v>
      </c>
      <c r="D671" s="93" t="s">
        <v>89</v>
      </c>
      <c r="E671" s="165">
        <v>3000000</v>
      </c>
      <c r="F671" s="165">
        <v>3000000</v>
      </c>
      <c r="G671" s="203">
        <v>3000000</v>
      </c>
      <c r="H671" s="277"/>
    </row>
    <row r="672" spans="1:8" ht="23.25" customHeight="1" x14ac:dyDescent="0.25">
      <c r="A672" s="205" t="s">
        <v>88</v>
      </c>
      <c r="B672" s="206"/>
      <c r="C672" s="93" t="s">
        <v>1035</v>
      </c>
      <c r="D672" s="93" t="s">
        <v>87</v>
      </c>
      <c r="E672" s="165">
        <v>3000000</v>
      </c>
      <c r="F672" s="165">
        <v>3000000</v>
      </c>
      <c r="G672" s="203">
        <v>3000000</v>
      </c>
      <c r="H672" s="277"/>
    </row>
    <row r="673" spans="1:8" ht="15" customHeight="1" x14ac:dyDescent="0.25">
      <c r="A673" s="205" t="s">
        <v>115</v>
      </c>
      <c r="B673" s="206"/>
      <c r="C673" s="93" t="s">
        <v>452</v>
      </c>
      <c r="D673" s="93"/>
      <c r="E673" s="165">
        <v>300000</v>
      </c>
      <c r="F673" s="165">
        <v>300000</v>
      </c>
      <c r="G673" s="203">
        <v>300000</v>
      </c>
      <c r="H673" s="277"/>
    </row>
    <row r="674" spans="1:8" ht="23.25" customHeight="1" x14ac:dyDescent="0.25">
      <c r="A674" s="205" t="s">
        <v>113</v>
      </c>
      <c r="B674" s="206"/>
      <c r="C674" s="93" t="s">
        <v>451</v>
      </c>
      <c r="D674" s="94"/>
      <c r="E674" s="165">
        <v>300000</v>
      </c>
      <c r="F674" s="165">
        <v>300000</v>
      </c>
      <c r="G674" s="203">
        <v>300000</v>
      </c>
      <c r="H674" s="277"/>
    </row>
    <row r="675" spans="1:8" ht="15" customHeight="1" x14ac:dyDescent="0.25">
      <c r="A675" s="205" t="s">
        <v>450</v>
      </c>
      <c r="B675" s="206"/>
      <c r="C675" s="93" t="s">
        <v>449</v>
      </c>
      <c r="D675" s="94"/>
      <c r="E675" s="165">
        <v>300000</v>
      </c>
      <c r="F675" s="165">
        <v>300000</v>
      </c>
      <c r="G675" s="203">
        <v>300000</v>
      </c>
      <c r="H675" s="277"/>
    </row>
    <row r="676" spans="1:8" ht="23.25" customHeight="1" x14ac:dyDescent="0.25">
      <c r="A676" s="205" t="s">
        <v>90</v>
      </c>
      <c r="B676" s="206"/>
      <c r="C676" s="93" t="s">
        <v>449</v>
      </c>
      <c r="D676" s="93" t="s">
        <v>89</v>
      </c>
      <c r="E676" s="165">
        <v>300000</v>
      </c>
      <c r="F676" s="165">
        <v>300000</v>
      </c>
      <c r="G676" s="203">
        <v>300000</v>
      </c>
      <c r="H676" s="277"/>
    </row>
    <row r="677" spans="1:8" ht="23.25" customHeight="1" x14ac:dyDescent="0.25">
      <c r="A677" s="205" t="s">
        <v>88</v>
      </c>
      <c r="B677" s="206"/>
      <c r="C677" s="93" t="s">
        <v>449</v>
      </c>
      <c r="D677" s="93" t="s">
        <v>87</v>
      </c>
      <c r="E677" s="165">
        <v>300000</v>
      </c>
      <c r="F677" s="165">
        <v>300000</v>
      </c>
      <c r="G677" s="203">
        <v>300000</v>
      </c>
      <c r="H677" s="277"/>
    </row>
    <row r="678" spans="1:8" ht="23.25" customHeight="1" x14ac:dyDescent="0.25">
      <c r="A678" s="211" t="s">
        <v>335</v>
      </c>
      <c r="B678" s="212"/>
      <c r="C678" s="90" t="s">
        <v>334</v>
      </c>
      <c r="D678" s="90"/>
      <c r="E678" s="166">
        <v>1949527680</v>
      </c>
      <c r="F678" s="166">
        <v>3042756070</v>
      </c>
      <c r="G678" s="213">
        <v>2255203270</v>
      </c>
      <c r="H678" s="282"/>
    </row>
    <row r="679" spans="1:8" ht="15" customHeight="1" x14ac:dyDescent="0.25">
      <c r="A679" s="205" t="s">
        <v>333</v>
      </c>
      <c r="B679" s="206"/>
      <c r="C679" s="93" t="s">
        <v>332</v>
      </c>
      <c r="D679" s="93"/>
      <c r="E679" s="165">
        <v>601811910</v>
      </c>
      <c r="F679" s="165">
        <v>1701056500</v>
      </c>
      <c r="G679" s="203">
        <v>968575000</v>
      </c>
      <c r="H679" s="277"/>
    </row>
    <row r="680" spans="1:8" ht="23.25" customHeight="1" x14ac:dyDescent="0.25">
      <c r="A680" s="205" t="s">
        <v>331</v>
      </c>
      <c r="B680" s="206"/>
      <c r="C680" s="93" t="s">
        <v>330</v>
      </c>
      <c r="D680" s="94"/>
      <c r="E680" s="165">
        <v>446251910</v>
      </c>
      <c r="F680" s="165">
        <v>426000000</v>
      </c>
      <c r="G680" s="203">
        <v>0</v>
      </c>
      <c r="H680" s="277"/>
    </row>
    <row r="681" spans="1:8" ht="34.5" customHeight="1" x14ac:dyDescent="0.25">
      <c r="A681" s="205" t="s">
        <v>812</v>
      </c>
      <c r="B681" s="206"/>
      <c r="C681" s="93" t="s">
        <v>813</v>
      </c>
      <c r="D681" s="94"/>
      <c r="E681" s="165">
        <v>322493400</v>
      </c>
      <c r="F681" s="165">
        <v>0</v>
      </c>
      <c r="G681" s="203">
        <v>0</v>
      </c>
      <c r="H681" s="277"/>
    </row>
    <row r="682" spans="1:8" ht="23.25" customHeight="1" x14ac:dyDescent="0.25">
      <c r="A682" s="205" t="s">
        <v>90</v>
      </c>
      <c r="B682" s="206"/>
      <c r="C682" s="93" t="s">
        <v>813</v>
      </c>
      <c r="D682" s="93" t="s">
        <v>89</v>
      </c>
      <c r="E682" s="165">
        <v>298893400</v>
      </c>
      <c r="F682" s="165">
        <v>0</v>
      </c>
      <c r="G682" s="203">
        <v>0</v>
      </c>
      <c r="H682" s="277"/>
    </row>
    <row r="683" spans="1:8" ht="23.25" customHeight="1" x14ac:dyDescent="0.25">
      <c r="A683" s="205" t="s">
        <v>88</v>
      </c>
      <c r="B683" s="206"/>
      <c r="C683" s="93" t="s">
        <v>813</v>
      </c>
      <c r="D683" s="93" t="s">
        <v>87</v>
      </c>
      <c r="E683" s="165">
        <v>298893400</v>
      </c>
      <c r="F683" s="165">
        <v>0</v>
      </c>
      <c r="G683" s="203">
        <v>0</v>
      </c>
      <c r="H683" s="277"/>
    </row>
    <row r="684" spans="1:8" ht="23.25" customHeight="1" x14ac:dyDescent="0.25">
      <c r="A684" s="205" t="s">
        <v>80</v>
      </c>
      <c r="B684" s="206"/>
      <c r="C684" s="93" t="s">
        <v>813</v>
      </c>
      <c r="D684" s="93" t="s">
        <v>61</v>
      </c>
      <c r="E684" s="165">
        <v>23600000</v>
      </c>
      <c r="F684" s="165">
        <v>0</v>
      </c>
      <c r="G684" s="203">
        <v>0</v>
      </c>
      <c r="H684" s="277"/>
    </row>
    <row r="685" spans="1:8" ht="15" customHeight="1" x14ac:dyDescent="0.25">
      <c r="A685" s="205" t="s">
        <v>107</v>
      </c>
      <c r="B685" s="206"/>
      <c r="C685" s="93" t="s">
        <v>813</v>
      </c>
      <c r="D685" s="93" t="s">
        <v>64</v>
      </c>
      <c r="E685" s="165">
        <v>23600000</v>
      </c>
      <c r="F685" s="165">
        <v>0</v>
      </c>
      <c r="G685" s="203">
        <v>0</v>
      </c>
      <c r="H685" s="277"/>
    </row>
    <row r="686" spans="1:8" ht="34.5" customHeight="1" x14ac:dyDescent="0.25">
      <c r="A686" s="205" t="s">
        <v>814</v>
      </c>
      <c r="B686" s="206"/>
      <c r="C686" s="93" t="s">
        <v>815</v>
      </c>
      <c r="D686" s="94"/>
      <c r="E686" s="165">
        <v>3000000</v>
      </c>
      <c r="F686" s="165">
        <v>0</v>
      </c>
      <c r="G686" s="203">
        <v>0</v>
      </c>
      <c r="H686" s="277"/>
    </row>
    <row r="687" spans="1:8" ht="23.25" customHeight="1" x14ac:dyDescent="0.25">
      <c r="A687" s="205" t="s">
        <v>90</v>
      </c>
      <c r="B687" s="206"/>
      <c r="C687" s="93" t="s">
        <v>815</v>
      </c>
      <c r="D687" s="93" t="s">
        <v>89</v>
      </c>
      <c r="E687" s="165">
        <v>3000000</v>
      </c>
      <c r="F687" s="165">
        <v>0</v>
      </c>
      <c r="G687" s="203">
        <v>0</v>
      </c>
      <c r="H687" s="277"/>
    </row>
    <row r="688" spans="1:8" ht="23.25" customHeight="1" x14ac:dyDescent="0.25">
      <c r="A688" s="205" t="s">
        <v>88</v>
      </c>
      <c r="B688" s="206"/>
      <c r="C688" s="93" t="s">
        <v>815</v>
      </c>
      <c r="D688" s="93" t="s">
        <v>87</v>
      </c>
      <c r="E688" s="165">
        <v>3000000</v>
      </c>
      <c r="F688" s="165">
        <v>0</v>
      </c>
      <c r="G688" s="203">
        <v>0</v>
      </c>
      <c r="H688" s="277"/>
    </row>
    <row r="689" spans="1:8" ht="23.25" customHeight="1" x14ac:dyDescent="0.25">
      <c r="A689" s="205" t="s">
        <v>1010</v>
      </c>
      <c r="B689" s="206"/>
      <c r="C689" s="93" t="s">
        <v>1011</v>
      </c>
      <c r="D689" s="94"/>
      <c r="E689" s="165">
        <v>25500000</v>
      </c>
      <c r="F689" s="165">
        <v>0</v>
      </c>
      <c r="G689" s="203">
        <v>0</v>
      </c>
      <c r="H689" s="277"/>
    </row>
    <row r="690" spans="1:8" ht="23.25" customHeight="1" x14ac:dyDescent="0.25">
      <c r="A690" s="205" t="s">
        <v>90</v>
      </c>
      <c r="B690" s="206"/>
      <c r="C690" s="93" t="s">
        <v>1011</v>
      </c>
      <c r="D690" s="93" t="s">
        <v>89</v>
      </c>
      <c r="E690" s="165">
        <v>25500000</v>
      </c>
      <c r="F690" s="165">
        <v>0</v>
      </c>
      <c r="G690" s="203">
        <v>0</v>
      </c>
      <c r="H690" s="277"/>
    </row>
    <row r="691" spans="1:8" ht="23.25" customHeight="1" x14ac:dyDescent="0.25">
      <c r="A691" s="205" t="s">
        <v>88</v>
      </c>
      <c r="B691" s="206"/>
      <c r="C691" s="93" t="s">
        <v>1011</v>
      </c>
      <c r="D691" s="93" t="s">
        <v>87</v>
      </c>
      <c r="E691" s="165">
        <v>25500000</v>
      </c>
      <c r="F691" s="165">
        <v>0</v>
      </c>
      <c r="G691" s="203">
        <v>0</v>
      </c>
      <c r="H691" s="277"/>
    </row>
    <row r="692" spans="1:8" ht="23.25" customHeight="1" x14ac:dyDescent="0.25">
      <c r="A692" s="205" t="s">
        <v>1093</v>
      </c>
      <c r="B692" s="206"/>
      <c r="C692" s="93" t="s">
        <v>1094</v>
      </c>
      <c r="D692" s="94"/>
      <c r="E692" s="165">
        <v>4077140</v>
      </c>
      <c r="F692" s="165">
        <v>0</v>
      </c>
      <c r="G692" s="203">
        <v>0</v>
      </c>
      <c r="H692" s="277"/>
    </row>
    <row r="693" spans="1:8" ht="23.25" customHeight="1" x14ac:dyDescent="0.25">
      <c r="A693" s="205" t="s">
        <v>90</v>
      </c>
      <c r="B693" s="206"/>
      <c r="C693" s="93" t="s">
        <v>1094</v>
      </c>
      <c r="D693" s="93" t="s">
        <v>89</v>
      </c>
      <c r="E693" s="165">
        <v>4077140</v>
      </c>
      <c r="F693" s="165">
        <v>0</v>
      </c>
      <c r="G693" s="203">
        <v>0</v>
      </c>
      <c r="H693" s="277"/>
    </row>
    <row r="694" spans="1:8" ht="23.25" customHeight="1" x14ac:dyDescent="0.25">
      <c r="A694" s="205" t="s">
        <v>88</v>
      </c>
      <c r="B694" s="206"/>
      <c r="C694" s="93" t="s">
        <v>1094</v>
      </c>
      <c r="D694" s="93" t="s">
        <v>87</v>
      </c>
      <c r="E694" s="165">
        <v>4077140</v>
      </c>
      <c r="F694" s="165">
        <v>0</v>
      </c>
      <c r="G694" s="203">
        <v>0</v>
      </c>
      <c r="H694" s="277"/>
    </row>
    <row r="695" spans="1:8" ht="15" customHeight="1" x14ac:dyDescent="0.25">
      <c r="A695" s="205" t="s">
        <v>1095</v>
      </c>
      <c r="B695" s="206"/>
      <c r="C695" s="93" t="s">
        <v>1096</v>
      </c>
      <c r="D695" s="94"/>
      <c r="E695" s="165">
        <v>91181370</v>
      </c>
      <c r="F695" s="165">
        <v>426000000</v>
      </c>
      <c r="G695" s="203">
        <v>0</v>
      </c>
      <c r="H695" s="277"/>
    </row>
    <row r="696" spans="1:8" ht="23.25" customHeight="1" x14ac:dyDescent="0.25">
      <c r="A696" s="205" t="s">
        <v>90</v>
      </c>
      <c r="B696" s="206"/>
      <c r="C696" s="93" t="s">
        <v>1096</v>
      </c>
      <c r="D696" s="93" t="s">
        <v>89</v>
      </c>
      <c r="E696" s="165">
        <v>91181370</v>
      </c>
      <c r="F696" s="165">
        <v>426000000</v>
      </c>
      <c r="G696" s="203">
        <v>0</v>
      </c>
      <c r="H696" s="277"/>
    </row>
    <row r="697" spans="1:8" ht="23.25" customHeight="1" x14ac:dyDescent="0.25">
      <c r="A697" s="205" t="s">
        <v>88</v>
      </c>
      <c r="B697" s="206"/>
      <c r="C697" s="93" t="s">
        <v>1096</v>
      </c>
      <c r="D697" s="93" t="s">
        <v>87</v>
      </c>
      <c r="E697" s="165">
        <v>91181370</v>
      </c>
      <c r="F697" s="165">
        <v>426000000</v>
      </c>
      <c r="G697" s="203">
        <v>0</v>
      </c>
      <c r="H697" s="277"/>
    </row>
    <row r="698" spans="1:8" ht="23.25" customHeight="1" x14ac:dyDescent="0.25">
      <c r="A698" s="205" t="s">
        <v>687</v>
      </c>
      <c r="B698" s="206"/>
      <c r="C698" s="93" t="s">
        <v>816</v>
      </c>
      <c r="D698" s="94"/>
      <c r="E698" s="165">
        <v>155560000</v>
      </c>
      <c r="F698" s="165">
        <v>1275056500</v>
      </c>
      <c r="G698" s="203">
        <v>968575000</v>
      </c>
      <c r="H698" s="277"/>
    </row>
    <row r="699" spans="1:8" ht="45.75" customHeight="1" x14ac:dyDescent="0.25">
      <c r="A699" s="205" t="s">
        <v>817</v>
      </c>
      <c r="B699" s="206"/>
      <c r="C699" s="93" t="s">
        <v>818</v>
      </c>
      <c r="D699" s="94"/>
      <c r="E699" s="165">
        <v>101500000</v>
      </c>
      <c r="F699" s="165">
        <v>59741500</v>
      </c>
      <c r="G699" s="203">
        <v>0</v>
      </c>
      <c r="H699" s="277"/>
    </row>
    <row r="700" spans="1:8" ht="23.25" customHeight="1" x14ac:dyDescent="0.25">
      <c r="A700" s="205" t="s">
        <v>90</v>
      </c>
      <c r="B700" s="206"/>
      <c r="C700" s="93" t="s">
        <v>818</v>
      </c>
      <c r="D700" s="93" t="s">
        <v>89</v>
      </c>
      <c r="E700" s="165">
        <v>101500000</v>
      </c>
      <c r="F700" s="165">
        <v>59741500</v>
      </c>
      <c r="G700" s="203">
        <v>0</v>
      </c>
      <c r="H700" s="277"/>
    </row>
    <row r="701" spans="1:8" ht="23.25" customHeight="1" x14ac:dyDescent="0.25">
      <c r="A701" s="205" t="s">
        <v>88</v>
      </c>
      <c r="B701" s="206"/>
      <c r="C701" s="93" t="s">
        <v>818</v>
      </c>
      <c r="D701" s="93" t="s">
        <v>87</v>
      </c>
      <c r="E701" s="165">
        <v>101500000</v>
      </c>
      <c r="F701" s="165">
        <v>59741500</v>
      </c>
      <c r="G701" s="203">
        <v>0</v>
      </c>
      <c r="H701" s="277"/>
    </row>
    <row r="702" spans="1:8" ht="34.5" customHeight="1" x14ac:dyDescent="0.25">
      <c r="A702" s="205" t="s">
        <v>819</v>
      </c>
      <c r="B702" s="206"/>
      <c r="C702" s="93" t="s">
        <v>820</v>
      </c>
      <c r="D702" s="94"/>
      <c r="E702" s="165">
        <v>54060000</v>
      </c>
      <c r="F702" s="165">
        <v>1215315000</v>
      </c>
      <c r="G702" s="203">
        <v>968575000</v>
      </c>
      <c r="H702" s="277"/>
    </row>
    <row r="703" spans="1:8" ht="23.25" customHeight="1" x14ac:dyDescent="0.25">
      <c r="A703" s="205" t="s">
        <v>90</v>
      </c>
      <c r="B703" s="206"/>
      <c r="C703" s="93" t="s">
        <v>820</v>
      </c>
      <c r="D703" s="93" t="s">
        <v>89</v>
      </c>
      <c r="E703" s="165">
        <v>54060000</v>
      </c>
      <c r="F703" s="165">
        <v>1215315000</v>
      </c>
      <c r="G703" s="203">
        <v>968575000</v>
      </c>
      <c r="H703" s="277"/>
    </row>
    <row r="704" spans="1:8" ht="23.25" customHeight="1" x14ac:dyDescent="0.25">
      <c r="A704" s="205" t="s">
        <v>88</v>
      </c>
      <c r="B704" s="206"/>
      <c r="C704" s="93" t="s">
        <v>820</v>
      </c>
      <c r="D704" s="93" t="s">
        <v>87</v>
      </c>
      <c r="E704" s="165">
        <v>54060000</v>
      </c>
      <c r="F704" s="165">
        <v>1215315000</v>
      </c>
      <c r="G704" s="203">
        <v>968575000</v>
      </c>
      <c r="H704" s="277"/>
    </row>
    <row r="705" spans="1:8" ht="34.5" customHeight="1" x14ac:dyDescent="0.25">
      <c r="A705" s="205" t="s">
        <v>719</v>
      </c>
      <c r="B705" s="206"/>
      <c r="C705" s="93" t="s">
        <v>329</v>
      </c>
      <c r="D705" s="93"/>
      <c r="E705" s="165">
        <v>1264113470</v>
      </c>
      <c r="F705" s="165">
        <v>1258097270</v>
      </c>
      <c r="G705" s="203">
        <v>1203025970</v>
      </c>
      <c r="H705" s="277"/>
    </row>
    <row r="706" spans="1:8" ht="34.5" customHeight="1" x14ac:dyDescent="0.25">
      <c r="A706" s="205" t="s">
        <v>720</v>
      </c>
      <c r="B706" s="206"/>
      <c r="C706" s="93" t="s">
        <v>328</v>
      </c>
      <c r="D706" s="94"/>
      <c r="E706" s="165">
        <v>1202299380</v>
      </c>
      <c r="F706" s="165">
        <v>1193613990</v>
      </c>
      <c r="G706" s="203">
        <v>1138542690</v>
      </c>
      <c r="H706" s="277"/>
    </row>
    <row r="707" spans="1:8" ht="15" customHeight="1" x14ac:dyDescent="0.25">
      <c r="A707" s="205" t="s">
        <v>821</v>
      </c>
      <c r="B707" s="206"/>
      <c r="C707" s="93" t="s">
        <v>604</v>
      </c>
      <c r="D707" s="94"/>
      <c r="E707" s="165">
        <v>170664700</v>
      </c>
      <c r="F707" s="165">
        <v>170664700</v>
      </c>
      <c r="G707" s="203">
        <v>170664700</v>
      </c>
      <c r="H707" s="277"/>
    </row>
    <row r="708" spans="1:8" ht="23.25" customHeight="1" x14ac:dyDescent="0.25">
      <c r="A708" s="205" t="s">
        <v>90</v>
      </c>
      <c r="B708" s="206"/>
      <c r="C708" s="93" t="s">
        <v>604</v>
      </c>
      <c r="D708" s="93" t="s">
        <v>89</v>
      </c>
      <c r="E708" s="165">
        <v>136399800</v>
      </c>
      <c r="F708" s="165">
        <v>136399800</v>
      </c>
      <c r="G708" s="203">
        <v>136399800</v>
      </c>
      <c r="H708" s="277"/>
    </row>
    <row r="709" spans="1:8" ht="23.25" customHeight="1" x14ac:dyDescent="0.25">
      <c r="A709" s="205" t="s">
        <v>88</v>
      </c>
      <c r="B709" s="206"/>
      <c r="C709" s="93" t="s">
        <v>604</v>
      </c>
      <c r="D709" s="93" t="s">
        <v>87</v>
      </c>
      <c r="E709" s="165">
        <v>136399800</v>
      </c>
      <c r="F709" s="165">
        <v>136399800</v>
      </c>
      <c r="G709" s="203">
        <v>136399800</v>
      </c>
      <c r="H709" s="277"/>
    </row>
    <row r="710" spans="1:8" ht="23.25" customHeight="1" x14ac:dyDescent="0.25">
      <c r="A710" s="205" t="s">
        <v>80</v>
      </c>
      <c r="B710" s="206"/>
      <c r="C710" s="93" t="s">
        <v>604</v>
      </c>
      <c r="D710" s="93" t="s">
        <v>61</v>
      </c>
      <c r="E710" s="165">
        <v>34264900</v>
      </c>
      <c r="F710" s="165">
        <v>34264900</v>
      </c>
      <c r="G710" s="203">
        <v>34264900</v>
      </c>
      <c r="H710" s="277"/>
    </row>
    <row r="711" spans="1:8" ht="15" customHeight="1" x14ac:dyDescent="0.25">
      <c r="A711" s="205" t="s">
        <v>107</v>
      </c>
      <c r="B711" s="206"/>
      <c r="C711" s="93" t="s">
        <v>604</v>
      </c>
      <c r="D711" s="93" t="s">
        <v>64</v>
      </c>
      <c r="E711" s="165">
        <v>34264900</v>
      </c>
      <c r="F711" s="165">
        <v>34264900</v>
      </c>
      <c r="G711" s="203">
        <v>34264900</v>
      </c>
      <c r="H711" s="277"/>
    </row>
    <row r="712" spans="1:8" ht="15" customHeight="1" x14ac:dyDescent="0.25">
      <c r="A712" s="205" t="s">
        <v>822</v>
      </c>
      <c r="B712" s="206"/>
      <c r="C712" s="93" t="s">
        <v>823</v>
      </c>
      <c r="D712" s="94"/>
      <c r="E712" s="165">
        <v>44515600</v>
      </c>
      <c r="F712" s="165">
        <v>44515600</v>
      </c>
      <c r="G712" s="203">
        <v>44515600</v>
      </c>
      <c r="H712" s="277"/>
    </row>
    <row r="713" spans="1:8" ht="23.25" customHeight="1" x14ac:dyDescent="0.25">
      <c r="A713" s="205" t="s">
        <v>90</v>
      </c>
      <c r="B713" s="206"/>
      <c r="C713" s="93" t="s">
        <v>823</v>
      </c>
      <c r="D713" s="93" t="s">
        <v>89</v>
      </c>
      <c r="E713" s="165">
        <v>44515600</v>
      </c>
      <c r="F713" s="165">
        <v>44515600</v>
      </c>
      <c r="G713" s="203">
        <v>44515600</v>
      </c>
      <c r="H713" s="277"/>
    </row>
    <row r="714" spans="1:8" ht="23.25" customHeight="1" x14ac:dyDescent="0.25">
      <c r="A714" s="205" t="s">
        <v>88</v>
      </c>
      <c r="B714" s="206"/>
      <c r="C714" s="93" t="s">
        <v>823</v>
      </c>
      <c r="D714" s="93" t="s">
        <v>87</v>
      </c>
      <c r="E714" s="165">
        <v>44515600</v>
      </c>
      <c r="F714" s="165">
        <v>44515600</v>
      </c>
      <c r="G714" s="203">
        <v>44515600</v>
      </c>
      <c r="H714" s="277"/>
    </row>
    <row r="715" spans="1:8" ht="15" customHeight="1" x14ac:dyDescent="0.25">
      <c r="A715" s="205" t="s">
        <v>824</v>
      </c>
      <c r="B715" s="206"/>
      <c r="C715" s="93" t="s">
        <v>825</v>
      </c>
      <c r="D715" s="94"/>
      <c r="E715" s="165">
        <v>88000000</v>
      </c>
      <c r="F715" s="165">
        <v>88000000</v>
      </c>
      <c r="G715" s="203">
        <v>88000000</v>
      </c>
      <c r="H715" s="277"/>
    </row>
    <row r="716" spans="1:8" ht="23.25" customHeight="1" x14ac:dyDescent="0.25">
      <c r="A716" s="205" t="s">
        <v>90</v>
      </c>
      <c r="B716" s="206"/>
      <c r="C716" s="93" t="s">
        <v>825</v>
      </c>
      <c r="D716" s="93" t="s">
        <v>89</v>
      </c>
      <c r="E716" s="165">
        <v>88000000</v>
      </c>
      <c r="F716" s="165">
        <v>88000000</v>
      </c>
      <c r="G716" s="203">
        <v>88000000</v>
      </c>
      <c r="H716" s="277"/>
    </row>
    <row r="717" spans="1:8" ht="23.25" customHeight="1" x14ac:dyDescent="0.25">
      <c r="A717" s="205" t="s">
        <v>88</v>
      </c>
      <c r="B717" s="206"/>
      <c r="C717" s="93" t="s">
        <v>825</v>
      </c>
      <c r="D717" s="93" t="s">
        <v>87</v>
      </c>
      <c r="E717" s="165">
        <v>88000000</v>
      </c>
      <c r="F717" s="165">
        <v>88000000</v>
      </c>
      <c r="G717" s="203">
        <v>88000000</v>
      </c>
      <c r="H717" s="277"/>
    </row>
    <row r="718" spans="1:8" ht="15" customHeight="1" x14ac:dyDescent="0.25">
      <c r="A718" s="205" t="s">
        <v>592</v>
      </c>
      <c r="B718" s="206"/>
      <c r="C718" s="93" t="s">
        <v>591</v>
      </c>
      <c r="D718" s="94"/>
      <c r="E718" s="165">
        <v>250000</v>
      </c>
      <c r="F718" s="165">
        <v>250000</v>
      </c>
      <c r="G718" s="203">
        <v>250000</v>
      </c>
      <c r="H718" s="277"/>
    </row>
    <row r="719" spans="1:8" ht="23.25" customHeight="1" x14ac:dyDescent="0.25">
      <c r="A719" s="205" t="s">
        <v>90</v>
      </c>
      <c r="B719" s="206"/>
      <c r="C719" s="93" t="s">
        <v>591</v>
      </c>
      <c r="D719" s="93" t="s">
        <v>89</v>
      </c>
      <c r="E719" s="165">
        <v>50000</v>
      </c>
      <c r="F719" s="165">
        <v>50000</v>
      </c>
      <c r="G719" s="203">
        <v>50000</v>
      </c>
      <c r="H719" s="277"/>
    </row>
    <row r="720" spans="1:8" ht="23.25" customHeight="1" x14ac:dyDescent="0.25">
      <c r="A720" s="205" t="s">
        <v>88</v>
      </c>
      <c r="B720" s="206"/>
      <c r="C720" s="93" t="s">
        <v>591</v>
      </c>
      <c r="D720" s="93" t="s">
        <v>87</v>
      </c>
      <c r="E720" s="165">
        <v>50000</v>
      </c>
      <c r="F720" s="165">
        <v>50000</v>
      </c>
      <c r="G720" s="203">
        <v>50000</v>
      </c>
      <c r="H720" s="277"/>
    </row>
    <row r="721" spans="1:8" ht="23.25" customHeight="1" x14ac:dyDescent="0.25">
      <c r="A721" s="205" t="s">
        <v>80</v>
      </c>
      <c r="B721" s="206"/>
      <c r="C721" s="93" t="s">
        <v>591</v>
      </c>
      <c r="D721" s="93" t="s">
        <v>61</v>
      </c>
      <c r="E721" s="165">
        <v>200000</v>
      </c>
      <c r="F721" s="165">
        <v>200000</v>
      </c>
      <c r="G721" s="203">
        <v>200000</v>
      </c>
      <c r="H721" s="277"/>
    </row>
    <row r="722" spans="1:8" ht="15" customHeight="1" x14ac:dyDescent="0.25">
      <c r="A722" s="205" t="s">
        <v>107</v>
      </c>
      <c r="B722" s="206"/>
      <c r="C722" s="93" t="s">
        <v>591</v>
      </c>
      <c r="D722" s="93" t="s">
        <v>64</v>
      </c>
      <c r="E722" s="165">
        <v>200000</v>
      </c>
      <c r="F722" s="165">
        <v>200000</v>
      </c>
      <c r="G722" s="203">
        <v>200000</v>
      </c>
      <c r="H722" s="277"/>
    </row>
    <row r="723" spans="1:8" ht="15" customHeight="1" x14ac:dyDescent="0.25">
      <c r="A723" s="205" t="s">
        <v>826</v>
      </c>
      <c r="B723" s="206"/>
      <c r="C723" s="93" t="s">
        <v>827</v>
      </c>
      <c r="D723" s="94"/>
      <c r="E723" s="165">
        <v>10000000</v>
      </c>
      <c r="F723" s="165">
        <v>0</v>
      </c>
      <c r="G723" s="203">
        <v>0</v>
      </c>
      <c r="H723" s="277"/>
    </row>
    <row r="724" spans="1:8" ht="23.25" customHeight="1" x14ac:dyDescent="0.25">
      <c r="A724" s="205" t="s">
        <v>90</v>
      </c>
      <c r="B724" s="206"/>
      <c r="C724" s="93" t="s">
        <v>827</v>
      </c>
      <c r="D724" s="93" t="s">
        <v>89</v>
      </c>
      <c r="E724" s="165">
        <v>5000000</v>
      </c>
      <c r="F724" s="165">
        <v>0</v>
      </c>
      <c r="G724" s="203">
        <v>0</v>
      </c>
      <c r="H724" s="277"/>
    </row>
    <row r="725" spans="1:8" ht="23.25" customHeight="1" x14ac:dyDescent="0.25">
      <c r="A725" s="205" t="s">
        <v>88</v>
      </c>
      <c r="B725" s="206"/>
      <c r="C725" s="93" t="s">
        <v>827</v>
      </c>
      <c r="D725" s="93" t="s">
        <v>87</v>
      </c>
      <c r="E725" s="165">
        <v>5000000</v>
      </c>
      <c r="F725" s="165">
        <v>0</v>
      </c>
      <c r="G725" s="203">
        <v>0</v>
      </c>
      <c r="H725" s="277"/>
    </row>
    <row r="726" spans="1:8" ht="23.25" customHeight="1" x14ac:dyDescent="0.25">
      <c r="A726" s="205" t="s">
        <v>80</v>
      </c>
      <c r="B726" s="206"/>
      <c r="C726" s="93" t="s">
        <v>827</v>
      </c>
      <c r="D726" s="93" t="s">
        <v>61</v>
      </c>
      <c r="E726" s="165">
        <v>5000000</v>
      </c>
      <c r="F726" s="165">
        <v>0</v>
      </c>
      <c r="G726" s="203">
        <v>0</v>
      </c>
      <c r="H726" s="277"/>
    </row>
    <row r="727" spans="1:8" ht="15" customHeight="1" x14ac:dyDescent="0.25">
      <c r="A727" s="205" t="s">
        <v>107</v>
      </c>
      <c r="B727" s="206"/>
      <c r="C727" s="93" t="s">
        <v>827</v>
      </c>
      <c r="D727" s="93" t="s">
        <v>64</v>
      </c>
      <c r="E727" s="165">
        <v>5000000</v>
      </c>
      <c r="F727" s="165">
        <v>0</v>
      </c>
      <c r="G727" s="203">
        <v>0</v>
      </c>
      <c r="H727" s="277"/>
    </row>
    <row r="728" spans="1:8" ht="34.5" customHeight="1" x14ac:dyDescent="0.25">
      <c r="A728" s="205" t="s">
        <v>828</v>
      </c>
      <c r="B728" s="206"/>
      <c r="C728" s="93" t="s">
        <v>590</v>
      </c>
      <c r="D728" s="94"/>
      <c r="E728" s="165">
        <v>824087400</v>
      </c>
      <c r="F728" s="165">
        <v>802742800</v>
      </c>
      <c r="G728" s="203">
        <v>802742800</v>
      </c>
      <c r="H728" s="277"/>
    </row>
    <row r="729" spans="1:8" ht="45.75" customHeight="1" x14ac:dyDescent="0.25">
      <c r="A729" s="205" t="s">
        <v>94</v>
      </c>
      <c r="B729" s="206"/>
      <c r="C729" s="93" t="s">
        <v>590</v>
      </c>
      <c r="D729" s="93" t="s">
        <v>93</v>
      </c>
      <c r="E729" s="165">
        <v>31502000</v>
      </c>
      <c r="F729" s="165">
        <v>31502000</v>
      </c>
      <c r="G729" s="203">
        <v>31502000</v>
      </c>
      <c r="H729" s="277"/>
    </row>
    <row r="730" spans="1:8" ht="15" customHeight="1" x14ac:dyDescent="0.25">
      <c r="A730" s="205" t="s">
        <v>92</v>
      </c>
      <c r="B730" s="206"/>
      <c r="C730" s="93" t="s">
        <v>590</v>
      </c>
      <c r="D730" s="93" t="s">
        <v>91</v>
      </c>
      <c r="E730" s="165">
        <v>31502000</v>
      </c>
      <c r="F730" s="165">
        <v>31502000</v>
      </c>
      <c r="G730" s="203">
        <v>31502000</v>
      </c>
      <c r="H730" s="277"/>
    </row>
    <row r="731" spans="1:8" ht="23.25" customHeight="1" x14ac:dyDescent="0.25">
      <c r="A731" s="205" t="s">
        <v>90</v>
      </c>
      <c r="B731" s="206"/>
      <c r="C731" s="93" t="s">
        <v>590</v>
      </c>
      <c r="D731" s="93" t="s">
        <v>89</v>
      </c>
      <c r="E731" s="165">
        <v>26111900</v>
      </c>
      <c r="F731" s="165">
        <v>26111900</v>
      </c>
      <c r="G731" s="203">
        <v>26111900</v>
      </c>
      <c r="H731" s="277"/>
    </row>
    <row r="732" spans="1:8" ht="23.25" customHeight="1" x14ac:dyDescent="0.25">
      <c r="A732" s="205" t="s">
        <v>88</v>
      </c>
      <c r="B732" s="206"/>
      <c r="C732" s="93" t="s">
        <v>590</v>
      </c>
      <c r="D732" s="93" t="s">
        <v>87</v>
      </c>
      <c r="E732" s="165">
        <v>26111900</v>
      </c>
      <c r="F732" s="165">
        <v>26111900</v>
      </c>
      <c r="G732" s="203">
        <v>26111900</v>
      </c>
      <c r="H732" s="277"/>
    </row>
    <row r="733" spans="1:8" ht="23.25" customHeight="1" x14ac:dyDescent="0.25">
      <c r="A733" s="205" t="s">
        <v>80</v>
      </c>
      <c r="B733" s="206"/>
      <c r="C733" s="93" t="s">
        <v>590</v>
      </c>
      <c r="D733" s="93" t="s">
        <v>61</v>
      </c>
      <c r="E733" s="165">
        <v>766373500</v>
      </c>
      <c r="F733" s="165">
        <v>745028900</v>
      </c>
      <c r="G733" s="203">
        <v>745028900</v>
      </c>
      <c r="H733" s="277"/>
    </row>
    <row r="734" spans="1:8" ht="15" customHeight="1" x14ac:dyDescent="0.25">
      <c r="A734" s="205" t="s">
        <v>107</v>
      </c>
      <c r="B734" s="206"/>
      <c r="C734" s="93" t="s">
        <v>590</v>
      </c>
      <c r="D734" s="93" t="s">
        <v>64</v>
      </c>
      <c r="E734" s="165">
        <v>766373500</v>
      </c>
      <c r="F734" s="165">
        <v>745028900</v>
      </c>
      <c r="G734" s="203">
        <v>745028900</v>
      </c>
      <c r="H734" s="277"/>
    </row>
    <row r="735" spans="1:8" ht="15" customHeight="1" x14ac:dyDescent="0.25">
      <c r="A735" s="205" t="s">
        <v>202</v>
      </c>
      <c r="B735" s="206"/>
      <c r="C735" s="93" t="s">
        <v>590</v>
      </c>
      <c r="D735" s="93" t="s">
        <v>50</v>
      </c>
      <c r="E735" s="165">
        <v>100000</v>
      </c>
      <c r="F735" s="165">
        <v>100000</v>
      </c>
      <c r="G735" s="203">
        <v>100000</v>
      </c>
      <c r="H735" s="277"/>
    </row>
    <row r="736" spans="1:8" ht="15" customHeight="1" x14ac:dyDescent="0.25">
      <c r="A736" s="205" t="s">
        <v>201</v>
      </c>
      <c r="B736" s="206"/>
      <c r="C736" s="93" t="s">
        <v>590</v>
      </c>
      <c r="D736" s="93" t="s">
        <v>200</v>
      </c>
      <c r="E736" s="165">
        <v>100000</v>
      </c>
      <c r="F736" s="165">
        <v>100000</v>
      </c>
      <c r="G736" s="203">
        <v>100000</v>
      </c>
      <c r="H736" s="277"/>
    </row>
    <row r="737" spans="1:8" ht="34.5" customHeight="1" x14ac:dyDescent="0.25">
      <c r="A737" s="205" t="s">
        <v>721</v>
      </c>
      <c r="B737" s="206"/>
      <c r="C737" s="93" t="s">
        <v>722</v>
      </c>
      <c r="D737" s="94"/>
      <c r="E737" s="165">
        <v>1465000</v>
      </c>
      <c r="F737" s="165">
        <v>1465000</v>
      </c>
      <c r="G737" s="203">
        <v>1465000</v>
      </c>
      <c r="H737" s="277"/>
    </row>
    <row r="738" spans="1:8" ht="45.75" customHeight="1" x14ac:dyDescent="0.25">
      <c r="A738" s="205" t="s">
        <v>94</v>
      </c>
      <c r="B738" s="206"/>
      <c r="C738" s="93" t="s">
        <v>722</v>
      </c>
      <c r="D738" s="93" t="s">
        <v>93</v>
      </c>
      <c r="E738" s="165">
        <v>1421000</v>
      </c>
      <c r="F738" s="165">
        <v>1421000</v>
      </c>
      <c r="G738" s="203">
        <v>1421000</v>
      </c>
      <c r="H738" s="277"/>
    </row>
    <row r="739" spans="1:8" ht="23.25" customHeight="1" x14ac:dyDescent="0.25">
      <c r="A739" s="205" t="s">
        <v>206</v>
      </c>
      <c r="B739" s="206"/>
      <c r="C739" s="93" t="s">
        <v>722</v>
      </c>
      <c r="D739" s="93" t="s">
        <v>203</v>
      </c>
      <c r="E739" s="165">
        <v>1421000</v>
      </c>
      <c r="F739" s="165">
        <v>1421000</v>
      </c>
      <c r="G739" s="203">
        <v>1421000</v>
      </c>
      <c r="H739" s="277"/>
    </row>
    <row r="740" spans="1:8" ht="23.25" customHeight="1" x14ac:dyDescent="0.25">
      <c r="A740" s="205" t="s">
        <v>90</v>
      </c>
      <c r="B740" s="206"/>
      <c r="C740" s="93" t="s">
        <v>722</v>
      </c>
      <c r="D740" s="93" t="s">
        <v>89</v>
      </c>
      <c r="E740" s="165">
        <v>44000</v>
      </c>
      <c r="F740" s="165">
        <v>44000</v>
      </c>
      <c r="G740" s="203">
        <v>44000</v>
      </c>
      <c r="H740" s="277"/>
    </row>
    <row r="741" spans="1:8" ht="23.25" customHeight="1" x14ac:dyDescent="0.25">
      <c r="A741" s="205" t="s">
        <v>88</v>
      </c>
      <c r="B741" s="206"/>
      <c r="C741" s="93" t="s">
        <v>722</v>
      </c>
      <c r="D741" s="93" t="s">
        <v>87</v>
      </c>
      <c r="E741" s="165">
        <v>44000</v>
      </c>
      <c r="F741" s="165">
        <v>44000</v>
      </c>
      <c r="G741" s="203">
        <v>44000</v>
      </c>
      <c r="H741" s="277"/>
    </row>
    <row r="742" spans="1:8" ht="23.25" customHeight="1" x14ac:dyDescent="0.25">
      <c r="A742" s="205" t="s">
        <v>691</v>
      </c>
      <c r="B742" s="206"/>
      <c r="C742" s="93" t="s">
        <v>829</v>
      </c>
      <c r="D742" s="94"/>
      <c r="E742" s="165">
        <v>55071300</v>
      </c>
      <c r="F742" s="165">
        <v>55071300</v>
      </c>
      <c r="G742" s="203">
        <v>0</v>
      </c>
      <c r="H742" s="277"/>
    </row>
    <row r="743" spans="1:8" ht="23.25" customHeight="1" x14ac:dyDescent="0.25">
      <c r="A743" s="205" t="s">
        <v>80</v>
      </c>
      <c r="B743" s="206"/>
      <c r="C743" s="93" t="s">
        <v>829</v>
      </c>
      <c r="D743" s="93" t="s">
        <v>61</v>
      </c>
      <c r="E743" s="165">
        <v>55071300</v>
      </c>
      <c r="F743" s="165">
        <v>55071300</v>
      </c>
      <c r="G743" s="203">
        <v>0</v>
      </c>
      <c r="H743" s="277"/>
    </row>
    <row r="744" spans="1:8" ht="15" customHeight="1" x14ac:dyDescent="0.25">
      <c r="A744" s="205" t="s">
        <v>107</v>
      </c>
      <c r="B744" s="206"/>
      <c r="C744" s="93" t="s">
        <v>829</v>
      </c>
      <c r="D744" s="93" t="s">
        <v>64</v>
      </c>
      <c r="E744" s="165">
        <v>55071300</v>
      </c>
      <c r="F744" s="165">
        <v>55071300</v>
      </c>
      <c r="G744" s="203">
        <v>0</v>
      </c>
      <c r="H744" s="277"/>
    </row>
    <row r="745" spans="1:8" ht="15" customHeight="1" x14ac:dyDescent="0.25">
      <c r="A745" s="205" t="s">
        <v>996</v>
      </c>
      <c r="B745" s="206"/>
      <c r="C745" s="93" t="s">
        <v>1097</v>
      </c>
      <c r="D745" s="94"/>
      <c r="E745" s="165">
        <v>8245380</v>
      </c>
      <c r="F745" s="165">
        <v>9259260</v>
      </c>
      <c r="G745" s="203">
        <v>9259260</v>
      </c>
      <c r="H745" s="277"/>
    </row>
    <row r="746" spans="1:8" ht="23.25" customHeight="1" x14ac:dyDescent="0.25">
      <c r="A746" s="205" t="s">
        <v>90</v>
      </c>
      <c r="B746" s="206"/>
      <c r="C746" s="93" t="s">
        <v>1097</v>
      </c>
      <c r="D746" s="93" t="s">
        <v>89</v>
      </c>
      <c r="E746" s="165">
        <v>8245380</v>
      </c>
      <c r="F746" s="165">
        <v>9259260</v>
      </c>
      <c r="G746" s="203">
        <v>9259260</v>
      </c>
      <c r="H746" s="277"/>
    </row>
    <row r="747" spans="1:8" ht="23.25" customHeight="1" x14ac:dyDescent="0.25">
      <c r="A747" s="205" t="s">
        <v>88</v>
      </c>
      <c r="B747" s="206"/>
      <c r="C747" s="93" t="s">
        <v>1097</v>
      </c>
      <c r="D747" s="93" t="s">
        <v>87</v>
      </c>
      <c r="E747" s="165">
        <v>8245380</v>
      </c>
      <c r="F747" s="165">
        <v>9259260</v>
      </c>
      <c r="G747" s="203">
        <v>9259260</v>
      </c>
      <c r="H747" s="277"/>
    </row>
    <row r="748" spans="1:8" ht="23.25" customHeight="1" x14ac:dyDescent="0.25">
      <c r="A748" s="205" t="s">
        <v>615</v>
      </c>
      <c r="B748" s="206"/>
      <c r="C748" s="93" t="s">
        <v>1088</v>
      </c>
      <c r="D748" s="94"/>
      <c r="E748" s="165">
        <v>0</v>
      </c>
      <c r="F748" s="165">
        <v>21645330</v>
      </c>
      <c r="G748" s="203">
        <v>21645330</v>
      </c>
      <c r="H748" s="277"/>
    </row>
    <row r="749" spans="1:8" ht="23.25" customHeight="1" x14ac:dyDescent="0.25">
      <c r="A749" s="205" t="s">
        <v>80</v>
      </c>
      <c r="B749" s="206"/>
      <c r="C749" s="93" t="s">
        <v>1088</v>
      </c>
      <c r="D749" s="93" t="s">
        <v>61</v>
      </c>
      <c r="E749" s="165">
        <v>0</v>
      </c>
      <c r="F749" s="165">
        <v>21645330</v>
      </c>
      <c r="G749" s="203">
        <v>21645330</v>
      </c>
      <c r="H749" s="277"/>
    </row>
    <row r="750" spans="1:8" ht="15" customHeight="1" x14ac:dyDescent="0.25">
      <c r="A750" s="205" t="s">
        <v>107</v>
      </c>
      <c r="B750" s="206"/>
      <c r="C750" s="93" t="s">
        <v>1088</v>
      </c>
      <c r="D750" s="93" t="s">
        <v>64</v>
      </c>
      <c r="E750" s="165">
        <v>0</v>
      </c>
      <c r="F750" s="165">
        <v>21645330</v>
      </c>
      <c r="G750" s="203">
        <v>21645330</v>
      </c>
      <c r="H750" s="277"/>
    </row>
    <row r="751" spans="1:8" ht="23.25" customHeight="1" x14ac:dyDescent="0.25">
      <c r="A751" s="205" t="s">
        <v>355</v>
      </c>
      <c r="B751" s="206"/>
      <c r="C751" s="93" t="s">
        <v>795</v>
      </c>
      <c r="D751" s="94"/>
      <c r="E751" s="165">
        <v>13590000</v>
      </c>
      <c r="F751" s="165">
        <v>0</v>
      </c>
      <c r="G751" s="203">
        <v>0</v>
      </c>
      <c r="H751" s="277"/>
    </row>
    <row r="752" spans="1:8" ht="15" customHeight="1" x14ac:dyDescent="0.25">
      <c r="A752" s="205" t="s">
        <v>353</v>
      </c>
      <c r="B752" s="206"/>
      <c r="C752" s="93" t="s">
        <v>1090</v>
      </c>
      <c r="D752" s="94"/>
      <c r="E752" s="165">
        <v>13590000</v>
      </c>
      <c r="F752" s="165">
        <v>0</v>
      </c>
      <c r="G752" s="203">
        <v>0</v>
      </c>
      <c r="H752" s="277"/>
    </row>
    <row r="753" spans="1:8" ht="15" customHeight="1" x14ac:dyDescent="0.25">
      <c r="A753" s="205" t="s">
        <v>202</v>
      </c>
      <c r="B753" s="206"/>
      <c r="C753" s="93" t="s">
        <v>1090</v>
      </c>
      <c r="D753" s="93" t="s">
        <v>50</v>
      </c>
      <c r="E753" s="165">
        <v>13590000</v>
      </c>
      <c r="F753" s="165">
        <v>0</v>
      </c>
      <c r="G753" s="203">
        <v>0</v>
      </c>
      <c r="H753" s="277"/>
    </row>
    <row r="754" spans="1:8" ht="34.5" customHeight="1" x14ac:dyDescent="0.25">
      <c r="A754" s="205" t="s">
        <v>346</v>
      </c>
      <c r="B754" s="206"/>
      <c r="C754" s="93" t="s">
        <v>1090</v>
      </c>
      <c r="D754" s="93" t="s">
        <v>52</v>
      </c>
      <c r="E754" s="165">
        <v>13590000</v>
      </c>
      <c r="F754" s="165">
        <v>0</v>
      </c>
      <c r="G754" s="203">
        <v>0</v>
      </c>
      <c r="H754" s="277"/>
    </row>
    <row r="755" spans="1:8" ht="23.25" customHeight="1" x14ac:dyDescent="0.25">
      <c r="A755" s="205" t="s">
        <v>687</v>
      </c>
      <c r="B755" s="206"/>
      <c r="C755" s="93" t="s">
        <v>688</v>
      </c>
      <c r="D755" s="94"/>
      <c r="E755" s="165">
        <v>48224090</v>
      </c>
      <c r="F755" s="165">
        <v>64483280</v>
      </c>
      <c r="G755" s="203">
        <v>64483280</v>
      </c>
      <c r="H755" s="277"/>
    </row>
    <row r="756" spans="1:8" ht="15" customHeight="1" x14ac:dyDescent="0.25">
      <c r="A756" s="205" t="s">
        <v>689</v>
      </c>
      <c r="B756" s="206"/>
      <c r="C756" s="93" t="s">
        <v>1098</v>
      </c>
      <c r="D756" s="94"/>
      <c r="E756" s="165">
        <v>48224090</v>
      </c>
      <c r="F756" s="165">
        <v>64483280</v>
      </c>
      <c r="G756" s="203">
        <v>64483280</v>
      </c>
      <c r="H756" s="277"/>
    </row>
    <row r="757" spans="1:8" ht="23.25" customHeight="1" x14ac:dyDescent="0.25">
      <c r="A757" s="205" t="s">
        <v>90</v>
      </c>
      <c r="B757" s="206"/>
      <c r="C757" s="93" t="s">
        <v>1098</v>
      </c>
      <c r="D757" s="93" t="s">
        <v>89</v>
      </c>
      <c r="E757" s="165">
        <v>48224090</v>
      </c>
      <c r="F757" s="165">
        <v>64483280</v>
      </c>
      <c r="G757" s="203">
        <v>64483280</v>
      </c>
      <c r="H757" s="277"/>
    </row>
    <row r="758" spans="1:8" ht="23.25" customHeight="1" x14ac:dyDescent="0.25">
      <c r="A758" s="205" t="s">
        <v>88</v>
      </c>
      <c r="B758" s="206"/>
      <c r="C758" s="93" t="s">
        <v>1098</v>
      </c>
      <c r="D758" s="93" t="s">
        <v>87</v>
      </c>
      <c r="E758" s="165">
        <v>48224090</v>
      </c>
      <c r="F758" s="165">
        <v>64483280</v>
      </c>
      <c r="G758" s="203">
        <v>64483280</v>
      </c>
      <c r="H758" s="277"/>
    </row>
    <row r="759" spans="1:8" ht="15" customHeight="1" x14ac:dyDescent="0.25">
      <c r="A759" s="205" t="s">
        <v>115</v>
      </c>
      <c r="B759" s="206"/>
      <c r="C759" s="93" t="s">
        <v>347</v>
      </c>
      <c r="D759" s="93"/>
      <c r="E759" s="165">
        <v>83602300</v>
      </c>
      <c r="F759" s="165">
        <v>83602300</v>
      </c>
      <c r="G759" s="203">
        <v>83602300</v>
      </c>
      <c r="H759" s="277"/>
    </row>
    <row r="760" spans="1:8" ht="23.25" customHeight="1" x14ac:dyDescent="0.25">
      <c r="A760" s="205" t="s">
        <v>113</v>
      </c>
      <c r="B760" s="206"/>
      <c r="C760" s="93" t="s">
        <v>354</v>
      </c>
      <c r="D760" s="94"/>
      <c r="E760" s="165">
        <v>83602300</v>
      </c>
      <c r="F760" s="165">
        <v>83602300</v>
      </c>
      <c r="G760" s="203">
        <v>83602300</v>
      </c>
      <c r="H760" s="277"/>
    </row>
    <row r="761" spans="1:8" ht="15" customHeight="1" x14ac:dyDescent="0.25">
      <c r="A761" s="205" t="s">
        <v>450</v>
      </c>
      <c r="B761" s="206"/>
      <c r="C761" s="93" t="s">
        <v>830</v>
      </c>
      <c r="D761" s="94"/>
      <c r="E761" s="165">
        <v>83602300</v>
      </c>
      <c r="F761" s="165">
        <v>83602300</v>
      </c>
      <c r="G761" s="203">
        <v>83602300</v>
      </c>
      <c r="H761" s="277"/>
    </row>
    <row r="762" spans="1:8" ht="45.75" customHeight="1" x14ac:dyDescent="0.25">
      <c r="A762" s="205" t="s">
        <v>94</v>
      </c>
      <c r="B762" s="206"/>
      <c r="C762" s="93" t="s">
        <v>830</v>
      </c>
      <c r="D762" s="93" t="s">
        <v>93</v>
      </c>
      <c r="E762" s="165">
        <v>76159600</v>
      </c>
      <c r="F762" s="165">
        <v>76159600</v>
      </c>
      <c r="G762" s="203">
        <v>76159600</v>
      </c>
      <c r="H762" s="277"/>
    </row>
    <row r="763" spans="1:8" ht="15" customHeight="1" x14ac:dyDescent="0.25">
      <c r="A763" s="205" t="s">
        <v>92</v>
      </c>
      <c r="B763" s="206"/>
      <c r="C763" s="93" t="s">
        <v>830</v>
      </c>
      <c r="D763" s="93" t="s">
        <v>91</v>
      </c>
      <c r="E763" s="165">
        <v>76159600</v>
      </c>
      <c r="F763" s="165">
        <v>76159600</v>
      </c>
      <c r="G763" s="203">
        <v>76159600</v>
      </c>
      <c r="H763" s="277"/>
    </row>
    <row r="764" spans="1:8" ht="23.25" customHeight="1" x14ac:dyDescent="0.25">
      <c r="A764" s="205" t="s">
        <v>90</v>
      </c>
      <c r="B764" s="206"/>
      <c r="C764" s="93" t="s">
        <v>830</v>
      </c>
      <c r="D764" s="93" t="s">
        <v>89</v>
      </c>
      <c r="E764" s="165">
        <v>7182700</v>
      </c>
      <c r="F764" s="165">
        <v>7182700</v>
      </c>
      <c r="G764" s="203">
        <v>7182700</v>
      </c>
      <c r="H764" s="277"/>
    </row>
    <row r="765" spans="1:8" ht="23.25" customHeight="1" x14ac:dyDescent="0.25">
      <c r="A765" s="205" t="s">
        <v>88</v>
      </c>
      <c r="B765" s="206"/>
      <c r="C765" s="93" t="s">
        <v>830</v>
      </c>
      <c r="D765" s="93" t="s">
        <v>87</v>
      </c>
      <c r="E765" s="165">
        <v>7182700</v>
      </c>
      <c r="F765" s="165">
        <v>7182700</v>
      </c>
      <c r="G765" s="203">
        <v>7182700</v>
      </c>
      <c r="H765" s="277"/>
    </row>
    <row r="766" spans="1:8" ht="15" customHeight="1" x14ac:dyDescent="0.25">
      <c r="A766" s="205" t="s">
        <v>202</v>
      </c>
      <c r="B766" s="206"/>
      <c r="C766" s="93" t="s">
        <v>830</v>
      </c>
      <c r="D766" s="93" t="s">
        <v>50</v>
      </c>
      <c r="E766" s="165">
        <v>260000</v>
      </c>
      <c r="F766" s="165">
        <v>260000</v>
      </c>
      <c r="G766" s="203">
        <v>260000</v>
      </c>
      <c r="H766" s="277"/>
    </row>
    <row r="767" spans="1:8" ht="15" customHeight="1" x14ac:dyDescent="0.25">
      <c r="A767" s="205" t="s">
        <v>201</v>
      </c>
      <c r="B767" s="206"/>
      <c r="C767" s="93" t="s">
        <v>830</v>
      </c>
      <c r="D767" s="93" t="s">
        <v>200</v>
      </c>
      <c r="E767" s="165">
        <v>260000</v>
      </c>
      <c r="F767" s="165">
        <v>260000</v>
      </c>
      <c r="G767" s="203">
        <v>260000</v>
      </c>
      <c r="H767" s="277"/>
    </row>
    <row r="768" spans="1:8" ht="23.25" customHeight="1" x14ac:dyDescent="0.25">
      <c r="A768" s="211" t="s">
        <v>246</v>
      </c>
      <c r="B768" s="212"/>
      <c r="C768" s="90" t="s">
        <v>245</v>
      </c>
      <c r="D768" s="90"/>
      <c r="E768" s="166">
        <v>8434817451</v>
      </c>
      <c r="F768" s="166">
        <v>875108070</v>
      </c>
      <c r="G768" s="213">
        <v>369872780</v>
      </c>
      <c r="H768" s="282"/>
    </row>
    <row r="769" spans="1:8" ht="23.25" customHeight="1" x14ac:dyDescent="0.25">
      <c r="A769" s="205" t="s">
        <v>692</v>
      </c>
      <c r="B769" s="206"/>
      <c r="C769" s="93" t="s">
        <v>693</v>
      </c>
      <c r="D769" s="93"/>
      <c r="E769" s="165">
        <v>452865200</v>
      </c>
      <c r="F769" s="165">
        <v>0</v>
      </c>
      <c r="G769" s="203">
        <v>0</v>
      </c>
      <c r="H769" s="277"/>
    </row>
    <row r="770" spans="1:8" ht="15" customHeight="1" x14ac:dyDescent="0.25">
      <c r="A770" s="205" t="s">
        <v>864</v>
      </c>
      <c r="B770" s="206"/>
      <c r="C770" s="93" t="s">
        <v>865</v>
      </c>
      <c r="D770" s="94"/>
      <c r="E770" s="165">
        <v>452865200</v>
      </c>
      <c r="F770" s="165">
        <v>0</v>
      </c>
      <c r="G770" s="203">
        <v>0</v>
      </c>
      <c r="H770" s="277"/>
    </row>
    <row r="771" spans="1:8" ht="15" customHeight="1" x14ac:dyDescent="0.25">
      <c r="A771" s="205" t="s">
        <v>866</v>
      </c>
      <c r="B771" s="206"/>
      <c r="C771" s="93" t="s">
        <v>867</v>
      </c>
      <c r="D771" s="94"/>
      <c r="E771" s="165">
        <v>452865200</v>
      </c>
      <c r="F771" s="165">
        <v>0</v>
      </c>
      <c r="G771" s="203">
        <v>0</v>
      </c>
      <c r="H771" s="277"/>
    </row>
    <row r="772" spans="1:8" ht="23.25" customHeight="1" x14ac:dyDescent="0.25">
      <c r="A772" s="205" t="s">
        <v>244</v>
      </c>
      <c r="B772" s="206"/>
      <c r="C772" s="93" t="s">
        <v>867</v>
      </c>
      <c r="D772" s="93" t="s">
        <v>243</v>
      </c>
      <c r="E772" s="165">
        <v>452865200</v>
      </c>
      <c r="F772" s="165">
        <v>0</v>
      </c>
      <c r="G772" s="203">
        <v>0</v>
      </c>
      <c r="H772" s="277"/>
    </row>
    <row r="773" spans="1:8" ht="15" customHeight="1" x14ac:dyDescent="0.25">
      <c r="A773" s="205" t="s">
        <v>242</v>
      </c>
      <c r="B773" s="206"/>
      <c r="C773" s="93" t="s">
        <v>867</v>
      </c>
      <c r="D773" s="93" t="s">
        <v>241</v>
      </c>
      <c r="E773" s="165">
        <v>452865200</v>
      </c>
      <c r="F773" s="165">
        <v>0</v>
      </c>
      <c r="G773" s="203">
        <v>0</v>
      </c>
      <c r="H773" s="277"/>
    </row>
    <row r="774" spans="1:8" ht="23.25" customHeight="1" x14ac:dyDescent="0.25">
      <c r="A774" s="205" t="s">
        <v>295</v>
      </c>
      <c r="B774" s="206"/>
      <c r="C774" s="93" t="s">
        <v>294</v>
      </c>
      <c r="D774" s="93"/>
      <c r="E774" s="165">
        <v>7981952251</v>
      </c>
      <c r="F774" s="165">
        <v>875108070</v>
      </c>
      <c r="G774" s="203">
        <v>369872780</v>
      </c>
      <c r="H774" s="277"/>
    </row>
    <row r="775" spans="1:8" ht="23.25" customHeight="1" x14ac:dyDescent="0.25">
      <c r="A775" s="205" t="s">
        <v>299</v>
      </c>
      <c r="B775" s="206"/>
      <c r="C775" s="93" t="s">
        <v>298</v>
      </c>
      <c r="D775" s="94"/>
      <c r="E775" s="165">
        <v>1194414750</v>
      </c>
      <c r="F775" s="165">
        <v>875108070</v>
      </c>
      <c r="G775" s="203">
        <v>369872780</v>
      </c>
      <c r="H775" s="277"/>
    </row>
    <row r="776" spans="1:8" ht="23.25" customHeight="1" x14ac:dyDescent="0.25">
      <c r="A776" s="205" t="s">
        <v>297</v>
      </c>
      <c r="B776" s="206"/>
      <c r="C776" s="93" t="s">
        <v>296</v>
      </c>
      <c r="D776" s="94"/>
      <c r="E776" s="165">
        <v>405569720</v>
      </c>
      <c r="F776" s="165">
        <v>875108070</v>
      </c>
      <c r="G776" s="203">
        <v>369872780</v>
      </c>
      <c r="H776" s="277"/>
    </row>
    <row r="777" spans="1:8" ht="23.25" customHeight="1" x14ac:dyDescent="0.25">
      <c r="A777" s="205" t="s">
        <v>244</v>
      </c>
      <c r="B777" s="206"/>
      <c r="C777" s="93" t="s">
        <v>296</v>
      </c>
      <c r="D777" s="93" t="s">
        <v>243</v>
      </c>
      <c r="E777" s="165">
        <v>405569720</v>
      </c>
      <c r="F777" s="165">
        <v>875108070</v>
      </c>
      <c r="G777" s="203">
        <v>369872780</v>
      </c>
      <c r="H777" s="277"/>
    </row>
    <row r="778" spans="1:8" ht="15" customHeight="1" x14ac:dyDescent="0.25">
      <c r="A778" s="205" t="s">
        <v>242</v>
      </c>
      <c r="B778" s="206"/>
      <c r="C778" s="93" t="s">
        <v>296</v>
      </c>
      <c r="D778" s="93" t="s">
        <v>241</v>
      </c>
      <c r="E778" s="165">
        <v>405569720</v>
      </c>
      <c r="F778" s="165">
        <v>875108070</v>
      </c>
      <c r="G778" s="203">
        <v>369872780</v>
      </c>
      <c r="H778" s="277"/>
    </row>
    <row r="779" spans="1:8" ht="23.25" customHeight="1" x14ac:dyDescent="0.25">
      <c r="A779" s="205" t="s">
        <v>297</v>
      </c>
      <c r="B779" s="206"/>
      <c r="C779" s="93" t="s">
        <v>1012</v>
      </c>
      <c r="D779" s="94"/>
      <c r="E779" s="165">
        <v>39442250</v>
      </c>
      <c r="F779" s="165">
        <v>0</v>
      </c>
      <c r="G779" s="203">
        <v>0</v>
      </c>
      <c r="H779" s="277"/>
    </row>
    <row r="780" spans="1:8" ht="23.25" customHeight="1" x14ac:dyDescent="0.25">
      <c r="A780" s="205" t="s">
        <v>244</v>
      </c>
      <c r="B780" s="206"/>
      <c r="C780" s="93" t="s">
        <v>1012</v>
      </c>
      <c r="D780" s="93" t="s">
        <v>243</v>
      </c>
      <c r="E780" s="165">
        <v>39442250</v>
      </c>
      <c r="F780" s="165">
        <v>0</v>
      </c>
      <c r="G780" s="203">
        <v>0</v>
      </c>
      <c r="H780" s="277"/>
    </row>
    <row r="781" spans="1:8" ht="15" customHeight="1" x14ac:dyDescent="0.25">
      <c r="A781" s="205" t="s">
        <v>242</v>
      </c>
      <c r="B781" s="206"/>
      <c r="C781" s="93" t="s">
        <v>1012</v>
      </c>
      <c r="D781" s="93" t="s">
        <v>241</v>
      </c>
      <c r="E781" s="165">
        <v>39442250</v>
      </c>
      <c r="F781" s="165">
        <v>0</v>
      </c>
      <c r="G781" s="203">
        <v>0</v>
      </c>
      <c r="H781" s="277"/>
    </row>
    <row r="782" spans="1:8" ht="23.25" customHeight="1" x14ac:dyDescent="0.25">
      <c r="A782" s="205" t="s">
        <v>297</v>
      </c>
      <c r="B782" s="206"/>
      <c r="C782" s="93" t="s">
        <v>681</v>
      </c>
      <c r="D782" s="94"/>
      <c r="E782" s="165">
        <v>749402780</v>
      </c>
      <c r="F782" s="165">
        <v>0</v>
      </c>
      <c r="G782" s="203">
        <v>0</v>
      </c>
      <c r="H782" s="277"/>
    </row>
    <row r="783" spans="1:8" ht="23.25" customHeight="1" x14ac:dyDescent="0.25">
      <c r="A783" s="205" t="s">
        <v>244</v>
      </c>
      <c r="B783" s="206"/>
      <c r="C783" s="93" t="s">
        <v>681</v>
      </c>
      <c r="D783" s="93" t="s">
        <v>243</v>
      </c>
      <c r="E783" s="165">
        <v>749402780</v>
      </c>
      <c r="F783" s="165">
        <v>0</v>
      </c>
      <c r="G783" s="203">
        <v>0</v>
      </c>
      <c r="H783" s="277"/>
    </row>
    <row r="784" spans="1:8" ht="15" customHeight="1" x14ac:dyDescent="0.25">
      <c r="A784" s="205" t="s">
        <v>242</v>
      </c>
      <c r="B784" s="206"/>
      <c r="C784" s="93" t="s">
        <v>681</v>
      </c>
      <c r="D784" s="93" t="s">
        <v>241</v>
      </c>
      <c r="E784" s="165">
        <v>749402780</v>
      </c>
      <c r="F784" s="165">
        <v>0</v>
      </c>
      <c r="G784" s="203">
        <v>0</v>
      </c>
      <c r="H784" s="277"/>
    </row>
    <row r="785" spans="1:8" ht="23.25" customHeight="1" x14ac:dyDescent="0.25">
      <c r="A785" s="205" t="s">
        <v>293</v>
      </c>
      <c r="B785" s="206"/>
      <c r="C785" s="93" t="s">
        <v>292</v>
      </c>
      <c r="D785" s="94"/>
      <c r="E785" s="165">
        <v>3029012300</v>
      </c>
      <c r="F785" s="165">
        <v>0</v>
      </c>
      <c r="G785" s="203">
        <v>0</v>
      </c>
      <c r="H785" s="277"/>
    </row>
    <row r="786" spans="1:8" ht="15" customHeight="1" x14ac:dyDescent="0.25">
      <c r="A786" s="205" t="s">
        <v>287</v>
      </c>
      <c r="B786" s="206"/>
      <c r="C786" s="93" t="s">
        <v>621</v>
      </c>
      <c r="D786" s="94"/>
      <c r="E786" s="165">
        <v>3029012300</v>
      </c>
      <c r="F786" s="165">
        <v>0</v>
      </c>
      <c r="G786" s="203">
        <v>0</v>
      </c>
      <c r="H786" s="277"/>
    </row>
    <row r="787" spans="1:8" ht="23.25" customHeight="1" x14ac:dyDescent="0.25">
      <c r="A787" s="205" t="s">
        <v>244</v>
      </c>
      <c r="B787" s="206"/>
      <c r="C787" s="93" t="s">
        <v>621</v>
      </c>
      <c r="D787" s="93" t="s">
        <v>243</v>
      </c>
      <c r="E787" s="165">
        <v>3029012300</v>
      </c>
      <c r="F787" s="165">
        <v>0</v>
      </c>
      <c r="G787" s="203">
        <v>0</v>
      </c>
      <c r="H787" s="277"/>
    </row>
    <row r="788" spans="1:8" ht="15" customHeight="1" x14ac:dyDescent="0.25">
      <c r="A788" s="205" t="s">
        <v>242</v>
      </c>
      <c r="B788" s="206"/>
      <c r="C788" s="93" t="s">
        <v>621</v>
      </c>
      <c r="D788" s="93" t="s">
        <v>241</v>
      </c>
      <c r="E788" s="165">
        <v>3029012300</v>
      </c>
      <c r="F788" s="165">
        <v>0</v>
      </c>
      <c r="G788" s="203">
        <v>0</v>
      </c>
      <c r="H788" s="277"/>
    </row>
    <row r="789" spans="1:8" ht="15" customHeight="1" x14ac:dyDescent="0.25">
      <c r="A789" s="205" t="s">
        <v>191</v>
      </c>
      <c r="B789" s="206"/>
      <c r="C789" s="93" t="s">
        <v>291</v>
      </c>
      <c r="D789" s="94"/>
      <c r="E789" s="165">
        <v>3758525201</v>
      </c>
      <c r="F789" s="165">
        <v>0</v>
      </c>
      <c r="G789" s="203">
        <v>0</v>
      </c>
      <c r="H789" s="277"/>
    </row>
    <row r="790" spans="1:8" ht="34.5" customHeight="1" x14ac:dyDescent="0.25">
      <c r="A790" s="205" t="s">
        <v>290</v>
      </c>
      <c r="B790" s="206"/>
      <c r="C790" s="93" t="s">
        <v>606</v>
      </c>
      <c r="D790" s="94"/>
      <c r="E790" s="165">
        <v>815703826</v>
      </c>
      <c r="F790" s="165">
        <v>0</v>
      </c>
      <c r="G790" s="203">
        <v>0</v>
      </c>
      <c r="H790" s="277"/>
    </row>
    <row r="791" spans="1:8" ht="23.25" customHeight="1" x14ac:dyDescent="0.25">
      <c r="A791" s="205" t="s">
        <v>244</v>
      </c>
      <c r="B791" s="206"/>
      <c r="C791" s="93" t="s">
        <v>606</v>
      </c>
      <c r="D791" s="93" t="s">
        <v>243</v>
      </c>
      <c r="E791" s="165">
        <v>815703826</v>
      </c>
      <c r="F791" s="165">
        <v>0</v>
      </c>
      <c r="G791" s="203">
        <v>0</v>
      </c>
      <c r="H791" s="277"/>
    </row>
    <row r="792" spans="1:8" ht="15" customHeight="1" x14ac:dyDescent="0.25">
      <c r="A792" s="205" t="s">
        <v>242</v>
      </c>
      <c r="B792" s="206"/>
      <c r="C792" s="93" t="s">
        <v>606</v>
      </c>
      <c r="D792" s="93" t="s">
        <v>241</v>
      </c>
      <c r="E792" s="165">
        <v>815703826</v>
      </c>
      <c r="F792" s="165">
        <v>0</v>
      </c>
      <c r="G792" s="203">
        <v>0</v>
      </c>
      <c r="H792" s="277"/>
    </row>
    <row r="793" spans="1:8" ht="34.5" customHeight="1" x14ac:dyDescent="0.25">
      <c r="A793" s="205" t="s">
        <v>290</v>
      </c>
      <c r="B793" s="206"/>
      <c r="C793" s="93" t="s">
        <v>981</v>
      </c>
      <c r="D793" s="94"/>
      <c r="E793" s="165">
        <v>1142980044</v>
      </c>
      <c r="F793" s="165">
        <v>0</v>
      </c>
      <c r="G793" s="203">
        <v>0</v>
      </c>
      <c r="H793" s="277"/>
    </row>
    <row r="794" spans="1:8" ht="23.25" customHeight="1" x14ac:dyDescent="0.25">
      <c r="A794" s="205" t="s">
        <v>244</v>
      </c>
      <c r="B794" s="206"/>
      <c r="C794" s="93" t="s">
        <v>981</v>
      </c>
      <c r="D794" s="93" t="s">
        <v>243</v>
      </c>
      <c r="E794" s="165">
        <v>1142980044</v>
      </c>
      <c r="F794" s="165">
        <v>0</v>
      </c>
      <c r="G794" s="203">
        <v>0</v>
      </c>
      <c r="H794" s="277"/>
    </row>
    <row r="795" spans="1:8" ht="15" customHeight="1" x14ac:dyDescent="0.25">
      <c r="A795" s="205" t="s">
        <v>242</v>
      </c>
      <c r="B795" s="206"/>
      <c r="C795" s="93" t="s">
        <v>981</v>
      </c>
      <c r="D795" s="93" t="s">
        <v>241</v>
      </c>
      <c r="E795" s="165">
        <v>1142980044</v>
      </c>
      <c r="F795" s="165">
        <v>0</v>
      </c>
      <c r="G795" s="203">
        <v>0</v>
      </c>
      <c r="H795" s="277"/>
    </row>
    <row r="796" spans="1:8" ht="15" customHeight="1" x14ac:dyDescent="0.25">
      <c r="A796" s="205" t="s">
        <v>289</v>
      </c>
      <c r="B796" s="206"/>
      <c r="C796" s="93" t="s">
        <v>613</v>
      </c>
      <c r="D796" s="94"/>
      <c r="E796" s="165">
        <v>633727715</v>
      </c>
      <c r="F796" s="165">
        <v>0</v>
      </c>
      <c r="G796" s="203">
        <v>0</v>
      </c>
      <c r="H796" s="277"/>
    </row>
    <row r="797" spans="1:8" ht="23.25" customHeight="1" x14ac:dyDescent="0.25">
      <c r="A797" s="205" t="s">
        <v>244</v>
      </c>
      <c r="B797" s="206"/>
      <c r="C797" s="93" t="s">
        <v>613</v>
      </c>
      <c r="D797" s="93" t="s">
        <v>243</v>
      </c>
      <c r="E797" s="165">
        <v>633727715</v>
      </c>
      <c r="F797" s="165">
        <v>0</v>
      </c>
      <c r="G797" s="203">
        <v>0</v>
      </c>
      <c r="H797" s="277"/>
    </row>
    <row r="798" spans="1:8" ht="15" customHeight="1" x14ac:dyDescent="0.25">
      <c r="A798" s="205" t="s">
        <v>242</v>
      </c>
      <c r="B798" s="206"/>
      <c r="C798" s="93" t="s">
        <v>613</v>
      </c>
      <c r="D798" s="93" t="s">
        <v>241</v>
      </c>
      <c r="E798" s="165">
        <v>633727715</v>
      </c>
      <c r="F798" s="165">
        <v>0</v>
      </c>
      <c r="G798" s="203">
        <v>0</v>
      </c>
      <c r="H798" s="277"/>
    </row>
    <row r="799" spans="1:8" ht="15" customHeight="1" x14ac:dyDescent="0.25">
      <c r="A799" s="205" t="s">
        <v>289</v>
      </c>
      <c r="B799" s="206"/>
      <c r="C799" s="93" t="s">
        <v>288</v>
      </c>
      <c r="D799" s="94"/>
      <c r="E799" s="165">
        <v>1166113616</v>
      </c>
      <c r="F799" s="165">
        <v>0</v>
      </c>
      <c r="G799" s="203">
        <v>0</v>
      </c>
      <c r="H799" s="277"/>
    </row>
    <row r="800" spans="1:8" ht="23.25" customHeight="1" x14ac:dyDescent="0.25">
      <c r="A800" s="205" t="s">
        <v>244</v>
      </c>
      <c r="B800" s="206"/>
      <c r="C800" s="93" t="s">
        <v>288</v>
      </c>
      <c r="D800" s="93" t="s">
        <v>243</v>
      </c>
      <c r="E800" s="165">
        <v>1166113616</v>
      </c>
      <c r="F800" s="165">
        <v>0</v>
      </c>
      <c r="G800" s="203">
        <v>0</v>
      </c>
      <c r="H800" s="277"/>
    </row>
    <row r="801" spans="1:8" ht="15" customHeight="1" x14ac:dyDescent="0.25">
      <c r="A801" s="205" t="s">
        <v>242</v>
      </c>
      <c r="B801" s="206"/>
      <c r="C801" s="93" t="s">
        <v>288</v>
      </c>
      <c r="D801" s="93" t="s">
        <v>241</v>
      </c>
      <c r="E801" s="165">
        <v>1166113616</v>
      </c>
      <c r="F801" s="165">
        <v>0</v>
      </c>
      <c r="G801" s="203">
        <v>0</v>
      </c>
      <c r="H801" s="277"/>
    </row>
    <row r="802" spans="1:8" ht="23.25" customHeight="1" x14ac:dyDescent="0.25">
      <c r="A802" s="211" t="s">
        <v>210</v>
      </c>
      <c r="B802" s="212"/>
      <c r="C802" s="90" t="s">
        <v>209</v>
      </c>
      <c r="D802" s="90"/>
      <c r="E802" s="166">
        <v>60294422.170000002</v>
      </c>
      <c r="F802" s="166">
        <v>60294422.170000002</v>
      </c>
      <c r="G802" s="213">
        <v>60294422.170000002</v>
      </c>
      <c r="H802" s="282"/>
    </row>
    <row r="803" spans="1:8" ht="23.25" customHeight="1" x14ac:dyDescent="0.25">
      <c r="A803" s="205" t="s">
        <v>221</v>
      </c>
      <c r="B803" s="206"/>
      <c r="C803" s="93" t="s">
        <v>220</v>
      </c>
      <c r="D803" s="94"/>
      <c r="E803" s="165">
        <v>10594592.810000001</v>
      </c>
      <c r="F803" s="165">
        <v>10594592.810000001</v>
      </c>
      <c r="G803" s="203">
        <v>10594592.810000001</v>
      </c>
      <c r="H803" s="277"/>
    </row>
    <row r="804" spans="1:8" ht="45.75" customHeight="1" x14ac:dyDescent="0.25">
      <c r="A804" s="205" t="s">
        <v>94</v>
      </c>
      <c r="B804" s="206"/>
      <c r="C804" s="93" t="s">
        <v>220</v>
      </c>
      <c r="D804" s="93" t="s">
        <v>93</v>
      </c>
      <c r="E804" s="165">
        <v>10594592.810000001</v>
      </c>
      <c r="F804" s="165">
        <v>10594592.810000001</v>
      </c>
      <c r="G804" s="203">
        <v>10594592.810000001</v>
      </c>
      <c r="H804" s="277"/>
    </row>
    <row r="805" spans="1:8" ht="23.25" customHeight="1" x14ac:dyDescent="0.25">
      <c r="A805" s="205" t="s">
        <v>206</v>
      </c>
      <c r="B805" s="206"/>
      <c r="C805" s="93" t="s">
        <v>220</v>
      </c>
      <c r="D805" s="93" t="s">
        <v>203</v>
      </c>
      <c r="E805" s="165">
        <v>10594592.810000001</v>
      </c>
      <c r="F805" s="165">
        <v>10594592.810000001</v>
      </c>
      <c r="G805" s="203">
        <v>10594592.810000001</v>
      </c>
      <c r="H805" s="277"/>
    </row>
    <row r="806" spans="1:8" ht="23.25" customHeight="1" x14ac:dyDescent="0.25">
      <c r="A806" s="205" t="s">
        <v>219</v>
      </c>
      <c r="B806" s="206"/>
      <c r="C806" s="93" t="s">
        <v>217</v>
      </c>
      <c r="D806" s="94"/>
      <c r="E806" s="165">
        <v>19609709.379999999</v>
      </c>
      <c r="F806" s="165">
        <v>19609709.379999999</v>
      </c>
      <c r="G806" s="203">
        <v>19609709.379999999</v>
      </c>
      <c r="H806" s="277"/>
    </row>
    <row r="807" spans="1:8" ht="45.75" customHeight="1" x14ac:dyDescent="0.25">
      <c r="A807" s="205" t="s">
        <v>94</v>
      </c>
      <c r="B807" s="206"/>
      <c r="C807" s="93" t="s">
        <v>217</v>
      </c>
      <c r="D807" s="93" t="s">
        <v>93</v>
      </c>
      <c r="E807" s="165">
        <v>11500709.380000001</v>
      </c>
      <c r="F807" s="165">
        <v>11500709.380000001</v>
      </c>
      <c r="G807" s="203">
        <v>11500709.380000001</v>
      </c>
      <c r="H807" s="277"/>
    </row>
    <row r="808" spans="1:8" ht="23.25" customHeight="1" x14ac:dyDescent="0.25">
      <c r="A808" s="205" t="s">
        <v>206</v>
      </c>
      <c r="B808" s="206"/>
      <c r="C808" s="93" t="s">
        <v>217</v>
      </c>
      <c r="D808" s="93" t="s">
        <v>203</v>
      </c>
      <c r="E808" s="165">
        <v>11500709.380000001</v>
      </c>
      <c r="F808" s="165">
        <v>11500709.380000001</v>
      </c>
      <c r="G808" s="203">
        <v>11500709.380000001</v>
      </c>
      <c r="H808" s="277"/>
    </row>
    <row r="809" spans="1:8" ht="23.25" customHeight="1" x14ac:dyDescent="0.25">
      <c r="A809" s="205" t="s">
        <v>90</v>
      </c>
      <c r="B809" s="206"/>
      <c r="C809" s="93" t="s">
        <v>217</v>
      </c>
      <c r="D809" s="93" t="s">
        <v>89</v>
      </c>
      <c r="E809" s="165">
        <v>8059000</v>
      </c>
      <c r="F809" s="165">
        <v>8059000</v>
      </c>
      <c r="G809" s="203">
        <v>8059000</v>
      </c>
      <c r="H809" s="277"/>
    </row>
    <row r="810" spans="1:8" ht="23.25" customHeight="1" x14ac:dyDescent="0.25">
      <c r="A810" s="205" t="s">
        <v>88</v>
      </c>
      <c r="B810" s="206"/>
      <c r="C810" s="93" t="s">
        <v>217</v>
      </c>
      <c r="D810" s="93" t="s">
        <v>87</v>
      </c>
      <c r="E810" s="165">
        <v>8059000</v>
      </c>
      <c r="F810" s="165">
        <v>8059000</v>
      </c>
      <c r="G810" s="203">
        <v>8059000</v>
      </c>
      <c r="H810" s="277"/>
    </row>
    <row r="811" spans="1:8" ht="15" customHeight="1" x14ac:dyDescent="0.25">
      <c r="A811" s="205" t="s">
        <v>202</v>
      </c>
      <c r="B811" s="206"/>
      <c r="C811" s="93" t="s">
        <v>217</v>
      </c>
      <c r="D811" s="93" t="s">
        <v>50</v>
      </c>
      <c r="E811" s="165">
        <v>50000</v>
      </c>
      <c r="F811" s="165">
        <v>50000</v>
      </c>
      <c r="G811" s="203">
        <v>50000</v>
      </c>
      <c r="H811" s="277"/>
    </row>
    <row r="812" spans="1:8" ht="15" customHeight="1" x14ac:dyDescent="0.25">
      <c r="A812" s="205" t="s">
        <v>201</v>
      </c>
      <c r="B812" s="206"/>
      <c r="C812" s="93" t="s">
        <v>217</v>
      </c>
      <c r="D812" s="93" t="s">
        <v>200</v>
      </c>
      <c r="E812" s="165">
        <v>50000</v>
      </c>
      <c r="F812" s="165">
        <v>50000</v>
      </c>
      <c r="G812" s="203">
        <v>50000</v>
      </c>
      <c r="H812" s="277"/>
    </row>
    <row r="813" spans="1:8" ht="15" customHeight="1" x14ac:dyDescent="0.25">
      <c r="A813" s="205" t="s">
        <v>208</v>
      </c>
      <c r="B813" s="206"/>
      <c r="C813" s="93" t="s">
        <v>207</v>
      </c>
      <c r="D813" s="94"/>
      <c r="E813" s="165">
        <v>30090119.98</v>
      </c>
      <c r="F813" s="165">
        <v>30090119.98</v>
      </c>
      <c r="G813" s="203">
        <v>30090119.98</v>
      </c>
      <c r="H813" s="277"/>
    </row>
    <row r="814" spans="1:8" ht="45.75" customHeight="1" x14ac:dyDescent="0.25">
      <c r="A814" s="205" t="s">
        <v>94</v>
      </c>
      <c r="B814" s="206"/>
      <c r="C814" s="93" t="s">
        <v>207</v>
      </c>
      <c r="D814" s="93" t="s">
        <v>93</v>
      </c>
      <c r="E814" s="165">
        <v>27109319.98</v>
      </c>
      <c r="F814" s="165">
        <v>27109319.98</v>
      </c>
      <c r="G814" s="203">
        <v>27109319.98</v>
      </c>
      <c r="H814" s="277"/>
    </row>
    <row r="815" spans="1:8" ht="23.25" customHeight="1" x14ac:dyDescent="0.25">
      <c r="A815" s="205" t="s">
        <v>206</v>
      </c>
      <c r="B815" s="206"/>
      <c r="C815" s="93" t="s">
        <v>207</v>
      </c>
      <c r="D815" s="93" t="s">
        <v>203</v>
      </c>
      <c r="E815" s="165">
        <v>27109319.98</v>
      </c>
      <c r="F815" s="165">
        <v>27109319.98</v>
      </c>
      <c r="G815" s="203">
        <v>27109319.98</v>
      </c>
      <c r="H815" s="277"/>
    </row>
    <row r="816" spans="1:8" ht="23.25" customHeight="1" x14ac:dyDescent="0.25">
      <c r="A816" s="205" t="s">
        <v>90</v>
      </c>
      <c r="B816" s="206"/>
      <c r="C816" s="93" t="s">
        <v>207</v>
      </c>
      <c r="D816" s="93" t="s">
        <v>89</v>
      </c>
      <c r="E816" s="165">
        <v>2892800</v>
      </c>
      <c r="F816" s="165">
        <v>2892800</v>
      </c>
      <c r="G816" s="203">
        <v>2892800</v>
      </c>
      <c r="H816" s="277"/>
    </row>
    <row r="817" spans="1:8" ht="23.25" customHeight="1" x14ac:dyDescent="0.25">
      <c r="A817" s="205" t="s">
        <v>88</v>
      </c>
      <c r="B817" s="206"/>
      <c r="C817" s="93" t="s">
        <v>207</v>
      </c>
      <c r="D817" s="93" t="s">
        <v>87</v>
      </c>
      <c r="E817" s="165">
        <v>2892800</v>
      </c>
      <c r="F817" s="165">
        <v>2892800</v>
      </c>
      <c r="G817" s="203">
        <v>2892800</v>
      </c>
      <c r="H817" s="277"/>
    </row>
    <row r="818" spans="1:8" ht="15" customHeight="1" x14ac:dyDescent="0.25">
      <c r="A818" s="205" t="s">
        <v>202</v>
      </c>
      <c r="B818" s="206"/>
      <c r="C818" s="93" t="s">
        <v>207</v>
      </c>
      <c r="D818" s="93" t="s">
        <v>50</v>
      </c>
      <c r="E818" s="165">
        <v>88000</v>
      </c>
      <c r="F818" s="165">
        <v>88000</v>
      </c>
      <c r="G818" s="203">
        <v>88000</v>
      </c>
      <c r="H818" s="277"/>
    </row>
    <row r="819" spans="1:8" ht="15" customHeight="1" x14ac:dyDescent="0.25">
      <c r="A819" s="205" t="s">
        <v>201</v>
      </c>
      <c r="B819" s="206"/>
      <c r="C819" s="93" t="s">
        <v>207</v>
      </c>
      <c r="D819" s="93" t="s">
        <v>200</v>
      </c>
      <c r="E819" s="165">
        <v>88000</v>
      </c>
      <c r="F819" s="165">
        <v>88000</v>
      </c>
      <c r="G819" s="203">
        <v>88000</v>
      </c>
      <c r="H819" s="277"/>
    </row>
    <row r="820" spans="1:8" ht="15" customHeight="1" x14ac:dyDescent="0.25">
      <c r="A820" s="211" t="s">
        <v>268</v>
      </c>
      <c r="B820" s="212"/>
      <c r="C820" s="90" t="s">
        <v>267</v>
      </c>
      <c r="D820" s="90"/>
      <c r="E820" s="166">
        <v>61558101.920000002</v>
      </c>
      <c r="F820" s="166">
        <v>599255351.91999996</v>
      </c>
      <c r="G820" s="213">
        <v>1513462041.9200001</v>
      </c>
      <c r="H820" s="282"/>
    </row>
    <row r="821" spans="1:8" ht="15" customHeight="1" x14ac:dyDescent="0.25">
      <c r="A821" s="205" t="s">
        <v>466</v>
      </c>
      <c r="B821" s="206"/>
      <c r="C821" s="93" t="s">
        <v>465</v>
      </c>
      <c r="D821" s="94"/>
      <c r="E821" s="165">
        <v>23000000</v>
      </c>
      <c r="F821" s="165">
        <v>23000000</v>
      </c>
      <c r="G821" s="203">
        <v>23000000</v>
      </c>
      <c r="H821" s="277"/>
    </row>
    <row r="822" spans="1:8" ht="15" customHeight="1" x14ac:dyDescent="0.25">
      <c r="A822" s="205" t="s">
        <v>202</v>
      </c>
      <c r="B822" s="206"/>
      <c r="C822" s="93" t="s">
        <v>465</v>
      </c>
      <c r="D822" s="93" t="s">
        <v>50</v>
      </c>
      <c r="E822" s="165">
        <v>23000000</v>
      </c>
      <c r="F822" s="165">
        <v>23000000</v>
      </c>
      <c r="G822" s="203">
        <v>23000000</v>
      </c>
      <c r="H822" s="277"/>
    </row>
    <row r="823" spans="1:8" ht="15" customHeight="1" x14ac:dyDescent="0.25">
      <c r="A823" s="205" t="s">
        <v>447</v>
      </c>
      <c r="B823" s="206"/>
      <c r="C823" s="93" t="s">
        <v>465</v>
      </c>
      <c r="D823" s="93" t="s">
        <v>445</v>
      </c>
      <c r="E823" s="165">
        <v>23000000</v>
      </c>
      <c r="F823" s="165">
        <v>23000000</v>
      </c>
      <c r="G823" s="203">
        <v>23000000</v>
      </c>
      <c r="H823" s="277"/>
    </row>
    <row r="824" spans="1:8" ht="23.25" customHeight="1" x14ac:dyDescent="0.25">
      <c r="A824" s="205" t="s">
        <v>464</v>
      </c>
      <c r="B824" s="206"/>
      <c r="C824" s="93" t="s">
        <v>463</v>
      </c>
      <c r="D824" s="94"/>
      <c r="E824" s="165">
        <v>5000000</v>
      </c>
      <c r="F824" s="165">
        <v>5000000</v>
      </c>
      <c r="G824" s="203">
        <v>5000000</v>
      </c>
      <c r="H824" s="277"/>
    </row>
    <row r="825" spans="1:8" ht="15" customHeight="1" x14ac:dyDescent="0.25">
      <c r="A825" s="205" t="s">
        <v>202</v>
      </c>
      <c r="B825" s="206"/>
      <c r="C825" s="93" t="s">
        <v>463</v>
      </c>
      <c r="D825" s="93" t="s">
        <v>50</v>
      </c>
      <c r="E825" s="165">
        <v>5000000</v>
      </c>
      <c r="F825" s="165">
        <v>5000000</v>
      </c>
      <c r="G825" s="203">
        <v>5000000</v>
      </c>
      <c r="H825" s="277"/>
    </row>
    <row r="826" spans="1:8" ht="15" customHeight="1" x14ac:dyDescent="0.25">
      <c r="A826" s="205" t="s">
        <v>447</v>
      </c>
      <c r="B826" s="206"/>
      <c r="C826" s="93" t="s">
        <v>463</v>
      </c>
      <c r="D826" s="93" t="s">
        <v>445</v>
      </c>
      <c r="E826" s="165">
        <v>5000000</v>
      </c>
      <c r="F826" s="165">
        <v>5000000</v>
      </c>
      <c r="G826" s="203">
        <v>5000000</v>
      </c>
      <c r="H826" s="277"/>
    </row>
    <row r="827" spans="1:8" ht="15" customHeight="1" x14ac:dyDescent="0.25">
      <c r="A827" s="205" t="s">
        <v>597</v>
      </c>
      <c r="B827" s="206"/>
      <c r="C827" s="93" t="s">
        <v>275</v>
      </c>
      <c r="D827" s="94"/>
      <c r="E827" s="165">
        <v>9569200</v>
      </c>
      <c r="F827" s="165">
        <v>9569200</v>
      </c>
      <c r="G827" s="203">
        <v>9569200</v>
      </c>
      <c r="H827" s="277"/>
    </row>
    <row r="828" spans="1:8" ht="23.25" customHeight="1" x14ac:dyDescent="0.25">
      <c r="A828" s="205" t="s">
        <v>90</v>
      </c>
      <c r="B828" s="206"/>
      <c r="C828" s="93" t="s">
        <v>275</v>
      </c>
      <c r="D828" s="93" t="s">
        <v>89</v>
      </c>
      <c r="E828" s="165">
        <v>8000000</v>
      </c>
      <c r="F828" s="165">
        <v>8000000</v>
      </c>
      <c r="G828" s="203">
        <v>8000000</v>
      </c>
      <c r="H828" s="277"/>
    </row>
    <row r="829" spans="1:8" ht="23.25" customHeight="1" x14ac:dyDescent="0.25">
      <c r="A829" s="205" t="s">
        <v>88</v>
      </c>
      <c r="B829" s="206"/>
      <c r="C829" s="93" t="s">
        <v>275</v>
      </c>
      <c r="D829" s="93" t="s">
        <v>87</v>
      </c>
      <c r="E829" s="165">
        <v>8000000</v>
      </c>
      <c r="F829" s="165">
        <v>8000000</v>
      </c>
      <c r="G829" s="203">
        <v>8000000</v>
      </c>
      <c r="H829" s="277"/>
    </row>
    <row r="830" spans="1:8" ht="15" customHeight="1" x14ac:dyDescent="0.25">
      <c r="A830" s="205" t="s">
        <v>86</v>
      </c>
      <c r="B830" s="206"/>
      <c r="C830" s="93" t="s">
        <v>275</v>
      </c>
      <c r="D830" s="93" t="s">
        <v>85</v>
      </c>
      <c r="E830" s="165">
        <v>1159200</v>
      </c>
      <c r="F830" s="165">
        <v>1159200</v>
      </c>
      <c r="G830" s="203">
        <v>1159200</v>
      </c>
      <c r="H830" s="277"/>
    </row>
    <row r="831" spans="1:8" ht="23.25" customHeight="1" x14ac:dyDescent="0.25">
      <c r="A831" s="205" t="s">
        <v>257</v>
      </c>
      <c r="B831" s="206"/>
      <c r="C831" s="93" t="s">
        <v>275</v>
      </c>
      <c r="D831" s="93" t="s">
        <v>255</v>
      </c>
      <c r="E831" s="165">
        <v>1159200</v>
      </c>
      <c r="F831" s="165">
        <v>1159200</v>
      </c>
      <c r="G831" s="203">
        <v>1159200</v>
      </c>
      <c r="H831" s="277"/>
    </row>
    <row r="832" spans="1:8" ht="15" customHeight="1" x14ac:dyDescent="0.25">
      <c r="A832" s="205" t="s">
        <v>202</v>
      </c>
      <c r="B832" s="206"/>
      <c r="C832" s="93" t="s">
        <v>275</v>
      </c>
      <c r="D832" s="93" t="s">
        <v>50</v>
      </c>
      <c r="E832" s="165">
        <v>410000</v>
      </c>
      <c r="F832" s="165">
        <v>410000</v>
      </c>
      <c r="G832" s="203">
        <v>410000</v>
      </c>
      <c r="H832" s="277"/>
    </row>
    <row r="833" spans="1:8" ht="15" customHeight="1" x14ac:dyDescent="0.25">
      <c r="A833" s="205" t="s">
        <v>201</v>
      </c>
      <c r="B833" s="206"/>
      <c r="C833" s="93" t="s">
        <v>275</v>
      </c>
      <c r="D833" s="93" t="s">
        <v>200</v>
      </c>
      <c r="E833" s="165">
        <v>410000</v>
      </c>
      <c r="F833" s="165">
        <v>410000</v>
      </c>
      <c r="G833" s="203">
        <v>410000</v>
      </c>
      <c r="H833" s="277"/>
    </row>
    <row r="834" spans="1:8" ht="15" customHeight="1" x14ac:dyDescent="0.25">
      <c r="A834" s="205" t="s">
        <v>607</v>
      </c>
      <c r="B834" s="206"/>
      <c r="C834" s="93" t="s">
        <v>266</v>
      </c>
      <c r="D834" s="94"/>
      <c r="E834" s="165">
        <v>8500000</v>
      </c>
      <c r="F834" s="165">
        <v>8500000</v>
      </c>
      <c r="G834" s="203">
        <v>8500000</v>
      </c>
      <c r="H834" s="277"/>
    </row>
    <row r="835" spans="1:8" ht="15" customHeight="1" x14ac:dyDescent="0.25">
      <c r="A835" s="205" t="s">
        <v>86</v>
      </c>
      <c r="B835" s="206"/>
      <c r="C835" s="93" t="s">
        <v>266</v>
      </c>
      <c r="D835" s="93" t="s">
        <v>85</v>
      </c>
      <c r="E835" s="165">
        <v>8500000</v>
      </c>
      <c r="F835" s="165">
        <v>8500000</v>
      </c>
      <c r="G835" s="203">
        <v>8500000</v>
      </c>
      <c r="H835" s="277"/>
    </row>
    <row r="836" spans="1:8" ht="23.25" customHeight="1" x14ac:dyDescent="0.25">
      <c r="A836" s="205" t="s">
        <v>257</v>
      </c>
      <c r="B836" s="206"/>
      <c r="C836" s="93" t="s">
        <v>266</v>
      </c>
      <c r="D836" s="93" t="s">
        <v>255</v>
      </c>
      <c r="E836" s="165">
        <v>8500000</v>
      </c>
      <c r="F836" s="165">
        <v>8500000</v>
      </c>
      <c r="G836" s="203">
        <v>8500000</v>
      </c>
      <c r="H836" s="277"/>
    </row>
    <row r="837" spans="1:8" ht="15" customHeight="1" x14ac:dyDescent="0.25">
      <c r="A837" s="205" t="s">
        <v>448</v>
      </c>
      <c r="B837" s="206"/>
      <c r="C837" s="93" t="s">
        <v>446</v>
      </c>
      <c r="D837" s="94"/>
      <c r="E837" s="165">
        <v>15488901.92</v>
      </c>
      <c r="F837" s="165">
        <v>553186151.91999996</v>
      </c>
      <c r="G837" s="203">
        <v>1467392841.9200001</v>
      </c>
      <c r="H837" s="277"/>
    </row>
    <row r="838" spans="1:8" ht="15" customHeight="1" x14ac:dyDescent="0.25">
      <c r="A838" s="205" t="s">
        <v>202</v>
      </c>
      <c r="B838" s="206"/>
      <c r="C838" s="93" t="s">
        <v>446</v>
      </c>
      <c r="D838" s="93" t="s">
        <v>50</v>
      </c>
      <c r="E838" s="165">
        <v>15488901.92</v>
      </c>
      <c r="F838" s="165">
        <v>553186151.91999996</v>
      </c>
      <c r="G838" s="203">
        <v>1467392841.9200001</v>
      </c>
      <c r="H838" s="277"/>
    </row>
    <row r="839" spans="1:8" ht="15" customHeight="1" x14ac:dyDescent="0.25">
      <c r="A839" s="205" t="s">
        <v>201</v>
      </c>
      <c r="B839" s="206"/>
      <c r="C839" s="93" t="s">
        <v>446</v>
      </c>
      <c r="D839" s="93" t="s">
        <v>200</v>
      </c>
      <c r="E839" s="165">
        <v>14708710.48</v>
      </c>
      <c r="F839" s="165">
        <v>5000000</v>
      </c>
      <c r="G839" s="203">
        <v>5000000</v>
      </c>
      <c r="H839" s="277"/>
    </row>
    <row r="840" spans="1:8" ht="15" customHeight="1" thickBot="1" x14ac:dyDescent="0.3">
      <c r="A840" s="205" t="s">
        <v>447</v>
      </c>
      <c r="B840" s="206"/>
      <c r="C840" s="93" t="s">
        <v>446</v>
      </c>
      <c r="D840" s="93" t="s">
        <v>445</v>
      </c>
      <c r="E840" s="165">
        <v>780191.44</v>
      </c>
      <c r="F840" s="165">
        <v>548186151.91999996</v>
      </c>
      <c r="G840" s="203">
        <v>1462392841.9200001</v>
      </c>
      <c r="H840" s="277"/>
    </row>
    <row r="841" spans="1:8" ht="15" customHeight="1" thickBot="1" x14ac:dyDescent="0.3">
      <c r="A841" s="283" t="s">
        <v>489</v>
      </c>
      <c r="B841" s="284"/>
      <c r="C841" s="272"/>
      <c r="D841" s="273"/>
      <c r="E841" s="91">
        <v>121852524.09</v>
      </c>
      <c r="F841" s="91">
        <v>659549774.09000003</v>
      </c>
      <c r="G841" s="220">
        <v>1573756464.0899999</v>
      </c>
      <c r="H841" s="285"/>
    </row>
    <row r="842" spans="1:8" ht="15" customHeight="1" thickBot="1" x14ac:dyDescent="0.3">
      <c r="A842" s="283" t="s">
        <v>488</v>
      </c>
      <c r="B842" s="284"/>
      <c r="C842" s="272"/>
      <c r="D842" s="273"/>
      <c r="E842" s="91">
        <v>23900298306.91</v>
      </c>
      <c r="F842" s="91">
        <v>16956056125.91</v>
      </c>
      <c r="G842" s="220">
        <v>15759204735.91</v>
      </c>
      <c r="H842" s="285"/>
    </row>
    <row r="843" spans="1:8" ht="15" customHeight="1" thickBot="1" x14ac:dyDescent="0.3">
      <c r="A843" s="283" t="s">
        <v>74</v>
      </c>
      <c r="B843" s="284"/>
      <c r="C843" s="272"/>
      <c r="D843" s="273"/>
      <c r="E843" s="91">
        <v>24022150831</v>
      </c>
      <c r="F843" s="91">
        <v>17615605900</v>
      </c>
      <c r="G843" s="220">
        <v>17332961200</v>
      </c>
      <c r="H843" s="285"/>
    </row>
    <row r="844" spans="1:8" ht="14.25" customHeight="1" x14ac:dyDescent="0.25">
      <c r="A844" s="95"/>
      <c r="B844" s="95"/>
      <c r="C844" s="95"/>
      <c r="D844" s="95"/>
      <c r="E844" s="95"/>
      <c r="F844" s="95"/>
      <c r="G844" s="95"/>
      <c r="H844" s="86"/>
    </row>
  </sheetData>
  <mergeCells count="1680">
    <mergeCell ref="A843:D843"/>
    <mergeCell ref="G843:H843"/>
    <mergeCell ref="A1:H1"/>
    <mergeCell ref="A2:H2"/>
    <mergeCell ref="A3:H3"/>
    <mergeCell ref="A840:B840"/>
    <mergeCell ref="G840:H840"/>
    <mergeCell ref="A841:D841"/>
    <mergeCell ref="G841:H841"/>
    <mergeCell ref="A842:D842"/>
    <mergeCell ref="G842:H842"/>
    <mergeCell ref="A837:B837"/>
    <mergeCell ref="G837:H837"/>
    <mergeCell ref="A838:B838"/>
    <mergeCell ref="G838:H838"/>
    <mergeCell ref="A839:B839"/>
    <mergeCell ref="G839:H839"/>
    <mergeCell ref="A834:B834"/>
    <mergeCell ref="G834:H834"/>
    <mergeCell ref="A835:B835"/>
    <mergeCell ref="G835:H835"/>
    <mergeCell ref="A836:B836"/>
    <mergeCell ref="G836:H836"/>
    <mergeCell ref="A831:B831"/>
    <mergeCell ref="G831:H831"/>
    <mergeCell ref="A832:B832"/>
    <mergeCell ref="G832:H832"/>
    <mergeCell ref="A833:B833"/>
    <mergeCell ref="G833:H833"/>
    <mergeCell ref="A828:B828"/>
    <mergeCell ref="G828:H828"/>
    <mergeCell ref="A829:B829"/>
    <mergeCell ref="G829:H829"/>
    <mergeCell ref="A830:B830"/>
    <mergeCell ref="G830:H830"/>
    <mergeCell ref="A825:B825"/>
    <mergeCell ref="G825:H825"/>
    <mergeCell ref="A826:B826"/>
    <mergeCell ref="G826:H826"/>
    <mergeCell ref="A827:B827"/>
    <mergeCell ref="G827:H827"/>
    <mergeCell ref="A822:B822"/>
    <mergeCell ref="G822:H822"/>
    <mergeCell ref="A823:B823"/>
    <mergeCell ref="G823:H823"/>
    <mergeCell ref="A824:B824"/>
    <mergeCell ref="G824:H824"/>
    <mergeCell ref="A819:B819"/>
    <mergeCell ref="G819:H819"/>
    <mergeCell ref="A820:B820"/>
    <mergeCell ref="G820:H820"/>
    <mergeCell ref="A821:B821"/>
    <mergeCell ref="G821:H821"/>
    <mergeCell ref="A816:B816"/>
    <mergeCell ref="G816:H816"/>
    <mergeCell ref="A817:B817"/>
    <mergeCell ref="G817:H817"/>
    <mergeCell ref="A818:B818"/>
    <mergeCell ref="G818:H818"/>
    <mergeCell ref="A813:B813"/>
    <mergeCell ref="G813:H813"/>
    <mergeCell ref="A814:B814"/>
    <mergeCell ref="G814:H814"/>
    <mergeCell ref="A815:B815"/>
    <mergeCell ref="G815:H815"/>
    <mergeCell ref="A810:B810"/>
    <mergeCell ref="G810:H810"/>
    <mergeCell ref="A811:B811"/>
    <mergeCell ref="G811:H811"/>
    <mergeCell ref="A812:B812"/>
    <mergeCell ref="G812:H812"/>
    <mergeCell ref="A807:B807"/>
    <mergeCell ref="G807:H807"/>
    <mergeCell ref="A808:B808"/>
    <mergeCell ref="G808:H808"/>
    <mergeCell ref="A809:B809"/>
    <mergeCell ref="G809:H809"/>
    <mergeCell ref="A804:B804"/>
    <mergeCell ref="G804:H804"/>
    <mergeCell ref="A805:B805"/>
    <mergeCell ref="G805:H805"/>
    <mergeCell ref="A806:B806"/>
    <mergeCell ref="G806:H806"/>
    <mergeCell ref="A801:B801"/>
    <mergeCell ref="G801:H801"/>
    <mergeCell ref="A802:B802"/>
    <mergeCell ref="G802:H802"/>
    <mergeCell ref="A803:B803"/>
    <mergeCell ref="G803:H803"/>
    <mergeCell ref="A798:B798"/>
    <mergeCell ref="G798:H798"/>
    <mergeCell ref="A799:B799"/>
    <mergeCell ref="G799:H799"/>
    <mergeCell ref="A800:B800"/>
    <mergeCell ref="G800:H800"/>
    <mergeCell ref="A795:B795"/>
    <mergeCell ref="G795:H795"/>
    <mergeCell ref="A796:B796"/>
    <mergeCell ref="G796:H796"/>
    <mergeCell ref="A797:B797"/>
    <mergeCell ref="G797:H797"/>
    <mergeCell ref="A792:B792"/>
    <mergeCell ref="G792:H792"/>
    <mergeCell ref="A793:B793"/>
    <mergeCell ref="G793:H793"/>
    <mergeCell ref="A794:B794"/>
    <mergeCell ref="G794:H794"/>
    <mergeCell ref="A789:B789"/>
    <mergeCell ref="G789:H789"/>
    <mergeCell ref="A790:B790"/>
    <mergeCell ref="G790:H790"/>
    <mergeCell ref="A791:B791"/>
    <mergeCell ref="G791:H791"/>
    <mergeCell ref="A786:B786"/>
    <mergeCell ref="G786:H786"/>
    <mergeCell ref="A787:B787"/>
    <mergeCell ref="G787:H787"/>
    <mergeCell ref="A788:B788"/>
    <mergeCell ref="G788:H788"/>
    <mergeCell ref="A783:B783"/>
    <mergeCell ref="G783:H783"/>
    <mergeCell ref="A784:B784"/>
    <mergeCell ref="G784:H784"/>
    <mergeCell ref="A785:B785"/>
    <mergeCell ref="G785:H785"/>
    <mergeCell ref="A780:B780"/>
    <mergeCell ref="G780:H780"/>
    <mergeCell ref="A781:B781"/>
    <mergeCell ref="G781:H781"/>
    <mergeCell ref="A782:B782"/>
    <mergeCell ref="G782:H782"/>
    <mergeCell ref="A777:B777"/>
    <mergeCell ref="G777:H777"/>
    <mergeCell ref="A778:B778"/>
    <mergeCell ref="G778:H778"/>
    <mergeCell ref="A779:B779"/>
    <mergeCell ref="G779:H779"/>
    <mergeCell ref="A774:B774"/>
    <mergeCell ref="G774:H774"/>
    <mergeCell ref="A775:B775"/>
    <mergeCell ref="G775:H775"/>
    <mergeCell ref="A776:B776"/>
    <mergeCell ref="G776:H776"/>
    <mergeCell ref="A771:B771"/>
    <mergeCell ref="G771:H771"/>
    <mergeCell ref="A772:B772"/>
    <mergeCell ref="G772:H772"/>
    <mergeCell ref="A773:B773"/>
    <mergeCell ref="G773:H773"/>
    <mergeCell ref="A768:B768"/>
    <mergeCell ref="G768:H768"/>
    <mergeCell ref="A769:B769"/>
    <mergeCell ref="G769:H769"/>
    <mergeCell ref="A770:B770"/>
    <mergeCell ref="G770:H770"/>
    <mergeCell ref="A765:B765"/>
    <mergeCell ref="G765:H765"/>
    <mergeCell ref="A766:B766"/>
    <mergeCell ref="G766:H766"/>
    <mergeCell ref="A767:B767"/>
    <mergeCell ref="G767:H767"/>
    <mergeCell ref="A762:B762"/>
    <mergeCell ref="G762:H762"/>
    <mergeCell ref="A763:B763"/>
    <mergeCell ref="G763:H763"/>
    <mergeCell ref="A764:B764"/>
    <mergeCell ref="G764:H764"/>
    <mergeCell ref="A759:B759"/>
    <mergeCell ref="G759:H759"/>
    <mergeCell ref="A760:B760"/>
    <mergeCell ref="G760:H760"/>
    <mergeCell ref="A761:B761"/>
    <mergeCell ref="G761:H761"/>
    <mergeCell ref="A756:B756"/>
    <mergeCell ref="G756:H756"/>
    <mergeCell ref="A757:B757"/>
    <mergeCell ref="G757:H757"/>
    <mergeCell ref="A758:B758"/>
    <mergeCell ref="G758:H758"/>
    <mergeCell ref="A753:B753"/>
    <mergeCell ref="G753:H753"/>
    <mergeCell ref="A754:B754"/>
    <mergeCell ref="G754:H754"/>
    <mergeCell ref="A755:B755"/>
    <mergeCell ref="G755:H755"/>
    <mergeCell ref="A750:B750"/>
    <mergeCell ref="G750:H750"/>
    <mergeCell ref="A751:B751"/>
    <mergeCell ref="G751:H751"/>
    <mergeCell ref="A752:B752"/>
    <mergeCell ref="G752:H752"/>
    <mergeCell ref="A747:B747"/>
    <mergeCell ref="G747:H747"/>
    <mergeCell ref="A748:B748"/>
    <mergeCell ref="G748:H748"/>
    <mergeCell ref="A749:B749"/>
    <mergeCell ref="G749:H749"/>
    <mergeCell ref="A744:B744"/>
    <mergeCell ref="G744:H744"/>
    <mergeCell ref="A745:B745"/>
    <mergeCell ref="G745:H745"/>
    <mergeCell ref="A746:B746"/>
    <mergeCell ref="G746:H746"/>
    <mergeCell ref="A741:B741"/>
    <mergeCell ref="G741:H741"/>
    <mergeCell ref="A742:B742"/>
    <mergeCell ref="G742:H742"/>
    <mergeCell ref="A743:B743"/>
    <mergeCell ref="G743:H743"/>
    <mergeCell ref="A738:B738"/>
    <mergeCell ref="G738:H738"/>
    <mergeCell ref="A739:B739"/>
    <mergeCell ref="G739:H739"/>
    <mergeCell ref="A740:B740"/>
    <mergeCell ref="G740:H740"/>
    <mergeCell ref="A735:B735"/>
    <mergeCell ref="G735:H735"/>
    <mergeCell ref="A736:B736"/>
    <mergeCell ref="G736:H736"/>
    <mergeCell ref="A737:B737"/>
    <mergeCell ref="G737:H737"/>
    <mergeCell ref="A732:B732"/>
    <mergeCell ref="G732:H732"/>
    <mergeCell ref="A733:B733"/>
    <mergeCell ref="G733:H733"/>
    <mergeCell ref="A734:B734"/>
    <mergeCell ref="G734:H734"/>
    <mergeCell ref="A729:B729"/>
    <mergeCell ref="G729:H729"/>
    <mergeCell ref="A730:B730"/>
    <mergeCell ref="G730:H730"/>
    <mergeCell ref="A731:B731"/>
    <mergeCell ref="G731:H731"/>
    <mergeCell ref="A726:B726"/>
    <mergeCell ref="G726:H726"/>
    <mergeCell ref="A727:B727"/>
    <mergeCell ref="G727:H727"/>
    <mergeCell ref="A728:B728"/>
    <mergeCell ref="G728:H728"/>
    <mergeCell ref="A723:B723"/>
    <mergeCell ref="G723:H723"/>
    <mergeCell ref="A724:B724"/>
    <mergeCell ref="G724:H724"/>
    <mergeCell ref="A725:B725"/>
    <mergeCell ref="G725:H725"/>
    <mergeCell ref="A720:B720"/>
    <mergeCell ref="G720:H720"/>
    <mergeCell ref="A721:B721"/>
    <mergeCell ref="G721:H721"/>
    <mergeCell ref="A722:B722"/>
    <mergeCell ref="G722:H722"/>
    <mergeCell ref="A717:B717"/>
    <mergeCell ref="G717:H717"/>
    <mergeCell ref="A718:B718"/>
    <mergeCell ref="G718:H718"/>
    <mergeCell ref="A719:B719"/>
    <mergeCell ref="G719:H719"/>
    <mergeCell ref="A714:B714"/>
    <mergeCell ref="G714:H714"/>
    <mergeCell ref="A715:B715"/>
    <mergeCell ref="G715:H715"/>
    <mergeCell ref="A716:B716"/>
    <mergeCell ref="G716:H716"/>
    <mergeCell ref="A711:B711"/>
    <mergeCell ref="G711:H711"/>
    <mergeCell ref="A712:B712"/>
    <mergeCell ref="G712:H712"/>
    <mergeCell ref="A713:B713"/>
    <mergeCell ref="G713:H713"/>
    <mergeCell ref="A708:B708"/>
    <mergeCell ref="G708:H708"/>
    <mergeCell ref="A709:B709"/>
    <mergeCell ref="G709:H709"/>
    <mergeCell ref="A710:B710"/>
    <mergeCell ref="G710:H710"/>
    <mergeCell ref="A705:B705"/>
    <mergeCell ref="G705:H705"/>
    <mergeCell ref="A706:B706"/>
    <mergeCell ref="G706:H706"/>
    <mergeCell ref="A707:B707"/>
    <mergeCell ref="G707:H707"/>
    <mergeCell ref="A702:B702"/>
    <mergeCell ref="G702:H702"/>
    <mergeCell ref="A703:B703"/>
    <mergeCell ref="G703:H703"/>
    <mergeCell ref="A704:B704"/>
    <mergeCell ref="G704:H704"/>
    <mergeCell ref="A699:B699"/>
    <mergeCell ref="G699:H699"/>
    <mergeCell ref="A700:B700"/>
    <mergeCell ref="G700:H700"/>
    <mergeCell ref="A701:B701"/>
    <mergeCell ref="G701:H701"/>
    <mergeCell ref="A696:B696"/>
    <mergeCell ref="G696:H696"/>
    <mergeCell ref="A697:B697"/>
    <mergeCell ref="G697:H697"/>
    <mergeCell ref="A698:B698"/>
    <mergeCell ref="G698:H698"/>
    <mergeCell ref="A693:B693"/>
    <mergeCell ref="G693:H693"/>
    <mergeCell ref="A694:B694"/>
    <mergeCell ref="G694:H694"/>
    <mergeCell ref="A695:B695"/>
    <mergeCell ref="G695:H695"/>
    <mergeCell ref="A690:B690"/>
    <mergeCell ref="G690:H690"/>
    <mergeCell ref="A691:B691"/>
    <mergeCell ref="G691:H691"/>
    <mergeCell ref="A692:B692"/>
    <mergeCell ref="G692:H692"/>
    <mergeCell ref="A687:B687"/>
    <mergeCell ref="G687:H687"/>
    <mergeCell ref="A688:B688"/>
    <mergeCell ref="G688:H688"/>
    <mergeCell ref="A689:B689"/>
    <mergeCell ref="G689:H689"/>
    <mergeCell ref="A684:B684"/>
    <mergeCell ref="G684:H684"/>
    <mergeCell ref="A685:B685"/>
    <mergeCell ref="G685:H685"/>
    <mergeCell ref="A686:B686"/>
    <mergeCell ref="G686:H686"/>
    <mergeCell ref="A681:B681"/>
    <mergeCell ref="G681:H681"/>
    <mergeCell ref="A682:B682"/>
    <mergeCell ref="G682:H682"/>
    <mergeCell ref="A683:B683"/>
    <mergeCell ref="G683:H683"/>
    <mergeCell ref="A678:B678"/>
    <mergeCell ref="G678:H678"/>
    <mergeCell ref="A679:B679"/>
    <mergeCell ref="G679:H679"/>
    <mergeCell ref="A680:B680"/>
    <mergeCell ref="G680:H680"/>
    <mergeCell ref="A675:B675"/>
    <mergeCell ref="G675:H675"/>
    <mergeCell ref="A676:B676"/>
    <mergeCell ref="G676:H676"/>
    <mergeCell ref="A677:B677"/>
    <mergeCell ref="G677:H677"/>
    <mergeCell ref="A672:B672"/>
    <mergeCell ref="G672:H672"/>
    <mergeCell ref="A673:B673"/>
    <mergeCell ref="G673:H673"/>
    <mergeCell ref="A674:B674"/>
    <mergeCell ref="G674:H674"/>
    <mergeCell ref="A669:B669"/>
    <mergeCell ref="G669:H669"/>
    <mergeCell ref="A670:B670"/>
    <mergeCell ref="G670:H670"/>
    <mergeCell ref="A671:B671"/>
    <mergeCell ref="G671:H671"/>
    <mergeCell ref="A666:B666"/>
    <mergeCell ref="G666:H666"/>
    <mergeCell ref="A667:B667"/>
    <mergeCell ref="G667:H667"/>
    <mergeCell ref="A668:B668"/>
    <mergeCell ref="G668:H668"/>
    <mergeCell ref="A663:B663"/>
    <mergeCell ref="G663:H663"/>
    <mergeCell ref="A664:B664"/>
    <mergeCell ref="G664:H664"/>
    <mergeCell ref="A665:B665"/>
    <mergeCell ref="G665:H665"/>
    <mergeCell ref="A660:B660"/>
    <mergeCell ref="G660:H660"/>
    <mergeCell ref="A661:B661"/>
    <mergeCell ref="G661:H661"/>
    <mergeCell ref="A662:B662"/>
    <mergeCell ref="G662:H662"/>
    <mergeCell ref="A657:B657"/>
    <mergeCell ref="G657:H657"/>
    <mergeCell ref="A658:B658"/>
    <mergeCell ref="G658:H658"/>
    <mergeCell ref="A659:B659"/>
    <mergeCell ref="G659:H659"/>
    <mergeCell ref="A654:B654"/>
    <mergeCell ref="G654:H654"/>
    <mergeCell ref="A655:B655"/>
    <mergeCell ref="G655:H655"/>
    <mergeCell ref="A656:B656"/>
    <mergeCell ref="G656:H656"/>
    <mergeCell ref="A651:B651"/>
    <mergeCell ref="G651:H651"/>
    <mergeCell ref="A652:B652"/>
    <mergeCell ref="G652:H652"/>
    <mergeCell ref="A653:B653"/>
    <mergeCell ref="G653:H653"/>
    <mergeCell ref="A648:B648"/>
    <mergeCell ref="G648:H648"/>
    <mergeCell ref="A649:B649"/>
    <mergeCell ref="G649:H649"/>
    <mergeCell ref="A650:B650"/>
    <mergeCell ref="G650:H650"/>
    <mergeCell ref="A645:B645"/>
    <mergeCell ref="G645:H645"/>
    <mergeCell ref="A646:B646"/>
    <mergeCell ref="G646:H646"/>
    <mergeCell ref="A647:B647"/>
    <mergeCell ref="G647:H647"/>
    <mergeCell ref="A642:B642"/>
    <mergeCell ref="G642:H642"/>
    <mergeCell ref="A643:B643"/>
    <mergeCell ref="G643:H643"/>
    <mergeCell ref="A644:B644"/>
    <mergeCell ref="G644:H644"/>
    <mergeCell ref="A639:B639"/>
    <mergeCell ref="G639:H639"/>
    <mergeCell ref="A640:B640"/>
    <mergeCell ref="G640:H640"/>
    <mergeCell ref="A641:B641"/>
    <mergeCell ref="G641:H641"/>
    <mergeCell ref="A636:B636"/>
    <mergeCell ref="G636:H636"/>
    <mergeCell ref="A637:B637"/>
    <mergeCell ref="G637:H637"/>
    <mergeCell ref="A638:B638"/>
    <mergeCell ref="G638:H638"/>
    <mergeCell ref="A633:B633"/>
    <mergeCell ref="G633:H633"/>
    <mergeCell ref="A634:B634"/>
    <mergeCell ref="G634:H634"/>
    <mergeCell ref="A635:B635"/>
    <mergeCell ref="G635:H635"/>
    <mergeCell ref="A630:B630"/>
    <mergeCell ref="G630:H630"/>
    <mergeCell ref="A631:B631"/>
    <mergeCell ref="G631:H631"/>
    <mergeCell ref="A632:B632"/>
    <mergeCell ref="G632:H632"/>
    <mergeCell ref="A627:B627"/>
    <mergeCell ref="G627:H627"/>
    <mergeCell ref="A628:B628"/>
    <mergeCell ref="G628:H628"/>
    <mergeCell ref="A629:B629"/>
    <mergeCell ref="G629:H629"/>
    <mergeCell ref="A624:B624"/>
    <mergeCell ref="G624:H624"/>
    <mergeCell ref="A625:B625"/>
    <mergeCell ref="G625:H625"/>
    <mergeCell ref="A626:B626"/>
    <mergeCell ref="G626:H626"/>
    <mergeCell ref="A621:B621"/>
    <mergeCell ref="G621:H621"/>
    <mergeCell ref="A622:B622"/>
    <mergeCell ref="G622:H622"/>
    <mergeCell ref="A623:B623"/>
    <mergeCell ref="G623:H623"/>
    <mergeCell ref="A618:B618"/>
    <mergeCell ref="G618:H618"/>
    <mergeCell ref="A619:B619"/>
    <mergeCell ref="G619:H619"/>
    <mergeCell ref="A620:B620"/>
    <mergeCell ref="G620:H620"/>
    <mergeCell ref="A615:B615"/>
    <mergeCell ref="G615:H615"/>
    <mergeCell ref="A616:B616"/>
    <mergeCell ref="G616:H616"/>
    <mergeCell ref="A617:B617"/>
    <mergeCell ref="G617:H617"/>
    <mergeCell ref="A612:B612"/>
    <mergeCell ref="G612:H612"/>
    <mergeCell ref="A613:B613"/>
    <mergeCell ref="G613:H613"/>
    <mergeCell ref="A614:B614"/>
    <mergeCell ref="G614:H614"/>
    <mergeCell ref="A609:B609"/>
    <mergeCell ref="G609:H609"/>
    <mergeCell ref="A610:B610"/>
    <mergeCell ref="G610:H610"/>
    <mergeCell ref="A611:B611"/>
    <mergeCell ref="G611:H611"/>
    <mergeCell ref="A606:B606"/>
    <mergeCell ref="G606:H606"/>
    <mergeCell ref="A607:B607"/>
    <mergeCell ref="G607:H607"/>
    <mergeCell ref="A608:B608"/>
    <mergeCell ref="G608:H608"/>
    <mergeCell ref="A603:B603"/>
    <mergeCell ref="G603:H603"/>
    <mergeCell ref="A604:B604"/>
    <mergeCell ref="G604:H604"/>
    <mergeCell ref="A605:B605"/>
    <mergeCell ref="G605:H605"/>
    <mergeCell ref="A600:B600"/>
    <mergeCell ref="G600:H600"/>
    <mergeCell ref="A601:B601"/>
    <mergeCell ref="G601:H601"/>
    <mergeCell ref="A602:B602"/>
    <mergeCell ref="G602:H602"/>
    <mergeCell ref="A597:B597"/>
    <mergeCell ref="G597:H597"/>
    <mergeCell ref="A598:B598"/>
    <mergeCell ref="G598:H598"/>
    <mergeCell ref="A599:B599"/>
    <mergeCell ref="G599:H599"/>
    <mergeCell ref="A594:B594"/>
    <mergeCell ref="G594:H594"/>
    <mergeCell ref="A595:B595"/>
    <mergeCell ref="G595:H595"/>
    <mergeCell ref="A596:B596"/>
    <mergeCell ref="G596:H596"/>
    <mergeCell ref="A591:B591"/>
    <mergeCell ref="G591:H591"/>
    <mergeCell ref="A592:B592"/>
    <mergeCell ref="G592:H592"/>
    <mergeCell ref="A593:B593"/>
    <mergeCell ref="G593:H593"/>
    <mergeCell ref="A588:B588"/>
    <mergeCell ref="G588:H588"/>
    <mergeCell ref="A589:B589"/>
    <mergeCell ref="G589:H589"/>
    <mergeCell ref="A590:B590"/>
    <mergeCell ref="G590:H590"/>
    <mergeCell ref="A585:B585"/>
    <mergeCell ref="G585:H585"/>
    <mergeCell ref="A586:B586"/>
    <mergeCell ref="G586:H586"/>
    <mergeCell ref="A587:B587"/>
    <mergeCell ref="G587:H587"/>
    <mergeCell ref="A582:B582"/>
    <mergeCell ref="G582:H582"/>
    <mergeCell ref="A583:B583"/>
    <mergeCell ref="G583:H583"/>
    <mergeCell ref="A584:B584"/>
    <mergeCell ref="G584:H584"/>
    <mergeCell ref="A579:B579"/>
    <mergeCell ref="G579:H579"/>
    <mergeCell ref="A580:B580"/>
    <mergeCell ref="G580:H580"/>
    <mergeCell ref="A581:B581"/>
    <mergeCell ref="G581:H581"/>
    <mergeCell ref="A576:B576"/>
    <mergeCell ref="G576:H576"/>
    <mergeCell ref="A577:B577"/>
    <mergeCell ref="G577:H577"/>
    <mergeCell ref="A578:B578"/>
    <mergeCell ref="G578:H578"/>
    <mergeCell ref="A573:B573"/>
    <mergeCell ref="G573:H573"/>
    <mergeCell ref="A574:B574"/>
    <mergeCell ref="G574:H574"/>
    <mergeCell ref="A575:B575"/>
    <mergeCell ref="G575:H575"/>
    <mergeCell ref="A570:B570"/>
    <mergeCell ref="G570:H570"/>
    <mergeCell ref="A571:B571"/>
    <mergeCell ref="G571:H571"/>
    <mergeCell ref="A572:B572"/>
    <mergeCell ref="G572:H572"/>
    <mergeCell ref="A567:B567"/>
    <mergeCell ref="G567:H567"/>
    <mergeCell ref="A568:B568"/>
    <mergeCell ref="G568:H568"/>
    <mergeCell ref="A569:B569"/>
    <mergeCell ref="G569:H569"/>
    <mergeCell ref="A564:B564"/>
    <mergeCell ref="G564:H564"/>
    <mergeCell ref="A565:B565"/>
    <mergeCell ref="G565:H565"/>
    <mergeCell ref="A566:B566"/>
    <mergeCell ref="G566:H566"/>
    <mergeCell ref="A561:B561"/>
    <mergeCell ref="G561:H561"/>
    <mergeCell ref="A562:B562"/>
    <mergeCell ref="G562:H562"/>
    <mergeCell ref="A563:B563"/>
    <mergeCell ref="G563:H563"/>
    <mergeCell ref="A558:B558"/>
    <mergeCell ref="G558:H558"/>
    <mergeCell ref="A559:B559"/>
    <mergeCell ref="G559:H559"/>
    <mergeCell ref="A560:B560"/>
    <mergeCell ref="G560:H560"/>
    <mergeCell ref="A555:B555"/>
    <mergeCell ref="G555:H555"/>
    <mergeCell ref="A556:B556"/>
    <mergeCell ref="G556:H556"/>
    <mergeCell ref="A557:B557"/>
    <mergeCell ref="G557:H557"/>
    <mergeCell ref="A552:B552"/>
    <mergeCell ref="G552:H552"/>
    <mergeCell ref="A553:B553"/>
    <mergeCell ref="G553:H553"/>
    <mergeCell ref="A554:B554"/>
    <mergeCell ref="G554:H554"/>
    <mergeCell ref="A549:B549"/>
    <mergeCell ref="G549:H549"/>
    <mergeCell ref="A550:B550"/>
    <mergeCell ref="G550:H550"/>
    <mergeCell ref="A551:B551"/>
    <mergeCell ref="G551:H551"/>
    <mergeCell ref="A546:B546"/>
    <mergeCell ref="G546:H546"/>
    <mergeCell ref="A547:B547"/>
    <mergeCell ref="G547:H547"/>
    <mergeCell ref="A548:B548"/>
    <mergeCell ref="G548:H548"/>
    <mergeCell ref="A543:B543"/>
    <mergeCell ref="G543:H543"/>
    <mergeCell ref="A544:B544"/>
    <mergeCell ref="G544:H544"/>
    <mergeCell ref="A545:B545"/>
    <mergeCell ref="G545:H545"/>
    <mergeCell ref="A540:B540"/>
    <mergeCell ref="G540:H540"/>
    <mergeCell ref="A541:B541"/>
    <mergeCell ref="G541:H541"/>
    <mergeCell ref="A542:B542"/>
    <mergeCell ref="G542:H542"/>
    <mergeCell ref="A537:B537"/>
    <mergeCell ref="G537:H537"/>
    <mergeCell ref="A538:B538"/>
    <mergeCell ref="G538:H538"/>
    <mergeCell ref="A539:B539"/>
    <mergeCell ref="G539:H539"/>
    <mergeCell ref="A534:B534"/>
    <mergeCell ref="G534:H534"/>
    <mergeCell ref="A535:B535"/>
    <mergeCell ref="G535:H535"/>
    <mergeCell ref="A536:B536"/>
    <mergeCell ref="G536:H536"/>
    <mergeCell ref="A531:B531"/>
    <mergeCell ref="G531:H531"/>
    <mergeCell ref="A532:B532"/>
    <mergeCell ref="G532:H532"/>
    <mergeCell ref="A533:B533"/>
    <mergeCell ref="G533:H533"/>
    <mergeCell ref="A528:B528"/>
    <mergeCell ref="G528:H528"/>
    <mergeCell ref="A529:B529"/>
    <mergeCell ref="G529:H529"/>
    <mergeCell ref="A530:B530"/>
    <mergeCell ref="G530:H530"/>
    <mergeCell ref="A525:B525"/>
    <mergeCell ref="G525:H525"/>
    <mergeCell ref="A526:B526"/>
    <mergeCell ref="G526:H526"/>
    <mergeCell ref="A527:B527"/>
    <mergeCell ref="G527:H527"/>
    <mergeCell ref="A522:B522"/>
    <mergeCell ref="G522:H522"/>
    <mergeCell ref="A523:B523"/>
    <mergeCell ref="G523:H523"/>
    <mergeCell ref="A524:B524"/>
    <mergeCell ref="G524:H524"/>
    <mergeCell ref="A519:B519"/>
    <mergeCell ref="G519:H519"/>
    <mergeCell ref="A520:B520"/>
    <mergeCell ref="G520:H520"/>
    <mergeCell ref="A521:B521"/>
    <mergeCell ref="G521:H521"/>
    <mergeCell ref="A516:B516"/>
    <mergeCell ref="G516:H516"/>
    <mergeCell ref="A517:B517"/>
    <mergeCell ref="G517:H517"/>
    <mergeCell ref="A518:B518"/>
    <mergeCell ref="G518:H518"/>
    <mergeCell ref="A513:B513"/>
    <mergeCell ref="G513:H513"/>
    <mergeCell ref="A514:B514"/>
    <mergeCell ref="G514:H514"/>
    <mergeCell ref="A515:B515"/>
    <mergeCell ref="G515:H515"/>
    <mergeCell ref="A510:B510"/>
    <mergeCell ref="G510:H510"/>
    <mergeCell ref="A511:B511"/>
    <mergeCell ref="G511:H511"/>
    <mergeCell ref="A512:B512"/>
    <mergeCell ref="G512:H512"/>
    <mergeCell ref="A507:B507"/>
    <mergeCell ref="G507:H507"/>
    <mergeCell ref="A508:B508"/>
    <mergeCell ref="G508:H508"/>
    <mergeCell ref="A509:B509"/>
    <mergeCell ref="G509:H509"/>
    <mergeCell ref="A504:B504"/>
    <mergeCell ref="G504:H504"/>
    <mergeCell ref="A505:B505"/>
    <mergeCell ref="G505:H505"/>
    <mergeCell ref="A506:B506"/>
    <mergeCell ref="G506:H506"/>
    <mergeCell ref="A501:B501"/>
    <mergeCell ref="G501:H501"/>
    <mergeCell ref="A502:B502"/>
    <mergeCell ref="G502:H502"/>
    <mergeCell ref="A503:B503"/>
    <mergeCell ref="G503:H503"/>
    <mergeCell ref="A498:B498"/>
    <mergeCell ref="G498:H498"/>
    <mergeCell ref="A499:B499"/>
    <mergeCell ref="G499:H499"/>
    <mergeCell ref="A500:B500"/>
    <mergeCell ref="G500:H500"/>
    <mergeCell ref="A495:B495"/>
    <mergeCell ref="G495:H495"/>
    <mergeCell ref="A496:B496"/>
    <mergeCell ref="G496:H496"/>
    <mergeCell ref="A497:B497"/>
    <mergeCell ref="G497:H497"/>
    <mergeCell ref="A492:B492"/>
    <mergeCell ref="G492:H492"/>
    <mergeCell ref="A493:B493"/>
    <mergeCell ref="G493:H493"/>
    <mergeCell ref="A494:B494"/>
    <mergeCell ref="G494:H494"/>
    <mergeCell ref="A489:B489"/>
    <mergeCell ref="G489:H489"/>
    <mergeCell ref="A490:B490"/>
    <mergeCell ref="G490:H490"/>
    <mergeCell ref="A491:B491"/>
    <mergeCell ref="G491:H491"/>
    <mergeCell ref="A486:B486"/>
    <mergeCell ref="G486:H486"/>
    <mergeCell ref="A487:B487"/>
    <mergeCell ref="G487:H487"/>
    <mergeCell ref="A488:B488"/>
    <mergeCell ref="G488:H488"/>
    <mergeCell ref="A483:B483"/>
    <mergeCell ref="G483:H483"/>
    <mergeCell ref="A484:B484"/>
    <mergeCell ref="G484:H484"/>
    <mergeCell ref="A485:B485"/>
    <mergeCell ref="G485:H485"/>
    <mergeCell ref="A480:B480"/>
    <mergeCell ref="G480:H480"/>
    <mergeCell ref="A481:B481"/>
    <mergeCell ref="G481:H481"/>
    <mergeCell ref="A482:B482"/>
    <mergeCell ref="G482:H482"/>
    <mergeCell ref="A477:B477"/>
    <mergeCell ref="G477:H477"/>
    <mergeCell ref="A478:B478"/>
    <mergeCell ref="G478:H478"/>
    <mergeCell ref="A479:B479"/>
    <mergeCell ref="G479:H479"/>
    <mergeCell ref="A474:B474"/>
    <mergeCell ref="G474:H474"/>
    <mergeCell ref="A475:B475"/>
    <mergeCell ref="G475:H475"/>
    <mergeCell ref="A476:B476"/>
    <mergeCell ref="G476:H476"/>
    <mergeCell ref="A471:B471"/>
    <mergeCell ref="G471:H471"/>
    <mergeCell ref="A472:B472"/>
    <mergeCell ref="G472:H472"/>
    <mergeCell ref="A473:B473"/>
    <mergeCell ref="G473:H473"/>
    <mergeCell ref="A468:B468"/>
    <mergeCell ref="G468:H468"/>
    <mergeCell ref="A469:B469"/>
    <mergeCell ref="G469:H469"/>
    <mergeCell ref="A470:B470"/>
    <mergeCell ref="G470:H470"/>
    <mergeCell ref="A465:B465"/>
    <mergeCell ref="G465:H465"/>
    <mergeCell ref="A466:B466"/>
    <mergeCell ref="G466:H466"/>
    <mergeCell ref="A467:B467"/>
    <mergeCell ref="G467:H467"/>
    <mergeCell ref="A462:B462"/>
    <mergeCell ref="G462:H462"/>
    <mergeCell ref="A463:B463"/>
    <mergeCell ref="G463:H463"/>
    <mergeCell ref="A464:B464"/>
    <mergeCell ref="G464:H464"/>
    <mergeCell ref="A459:B459"/>
    <mergeCell ref="G459:H459"/>
    <mergeCell ref="A460:B460"/>
    <mergeCell ref="G460:H460"/>
    <mergeCell ref="A461:B461"/>
    <mergeCell ref="G461:H461"/>
    <mergeCell ref="A456:B456"/>
    <mergeCell ref="G456:H456"/>
    <mergeCell ref="A457:B457"/>
    <mergeCell ref="G457:H457"/>
    <mergeCell ref="A458:B458"/>
    <mergeCell ref="G458:H458"/>
    <mergeCell ref="A453:B453"/>
    <mergeCell ref="G453:H453"/>
    <mergeCell ref="A454:B454"/>
    <mergeCell ref="G454:H454"/>
    <mergeCell ref="A455:B455"/>
    <mergeCell ref="G455:H455"/>
    <mergeCell ref="A450:B450"/>
    <mergeCell ref="G450:H450"/>
    <mergeCell ref="A451:B451"/>
    <mergeCell ref="G451:H451"/>
    <mergeCell ref="A452:B452"/>
    <mergeCell ref="G452:H452"/>
    <mergeCell ref="A447:B447"/>
    <mergeCell ref="G447:H447"/>
    <mergeCell ref="A448:B448"/>
    <mergeCell ref="G448:H448"/>
    <mergeCell ref="A449:B449"/>
    <mergeCell ref="G449:H449"/>
    <mergeCell ref="A444:B444"/>
    <mergeCell ref="G444:H444"/>
    <mergeCell ref="A445:B445"/>
    <mergeCell ref="G445:H445"/>
    <mergeCell ref="A446:B446"/>
    <mergeCell ref="G446:H446"/>
    <mergeCell ref="A441:B441"/>
    <mergeCell ref="G441:H441"/>
    <mergeCell ref="A442:B442"/>
    <mergeCell ref="G442:H442"/>
    <mergeCell ref="A443:B443"/>
    <mergeCell ref="G443:H443"/>
    <mergeCell ref="A438:B438"/>
    <mergeCell ref="G438:H438"/>
    <mergeCell ref="A439:B439"/>
    <mergeCell ref="G439:H439"/>
    <mergeCell ref="A440:B440"/>
    <mergeCell ref="G440:H440"/>
    <mergeCell ref="A435:B435"/>
    <mergeCell ref="G435:H435"/>
    <mergeCell ref="A436:B436"/>
    <mergeCell ref="G436:H436"/>
    <mergeCell ref="A437:B437"/>
    <mergeCell ref="G437:H437"/>
    <mergeCell ref="A432:B432"/>
    <mergeCell ref="G432:H432"/>
    <mergeCell ref="A433:B433"/>
    <mergeCell ref="G433:H433"/>
    <mergeCell ref="A434:B434"/>
    <mergeCell ref="G434:H434"/>
    <mergeCell ref="A429:B429"/>
    <mergeCell ref="G429:H429"/>
    <mergeCell ref="A430:B430"/>
    <mergeCell ref="G430:H430"/>
    <mergeCell ref="A431:B431"/>
    <mergeCell ref="G431:H431"/>
    <mergeCell ref="A426:B426"/>
    <mergeCell ref="G426:H426"/>
    <mergeCell ref="A427:B427"/>
    <mergeCell ref="G427:H427"/>
    <mergeCell ref="A428:B428"/>
    <mergeCell ref="G428:H428"/>
    <mergeCell ref="A423:B423"/>
    <mergeCell ref="G423:H423"/>
    <mergeCell ref="A424:B424"/>
    <mergeCell ref="G424:H424"/>
    <mergeCell ref="A425:B425"/>
    <mergeCell ref="G425:H425"/>
    <mergeCell ref="A420:B420"/>
    <mergeCell ref="G420:H420"/>
    <mergeCell ref="A421:B421"/>
    <mergeCell ref="G421:H421"/>
    <mergeCell ref="A422:B422"/>
    <mergeCell ref="G422:H422"/>
    <mergeCell ref="A417:B417"/>
    <mergeCell ref="G417:H417"/>
    <mergeCell ref="A418:B418"/>
    <mergeCell ref="G418:H418"/>
    <mergeCell ref="A419:B419"/>
    <mergeCell ref="G419:H419"/>
    <mergeCell ref="A414:B414"/>
    <mergeCell ref="G414:H414"/>
    <mergeCell ref="A415:B415"/>
    <mergeCell ref="G415:H415"/>
    <mergeCell ref="A416:B416"/>
    <mergeCell ref="G416:H416"/>
    <mergeCell ref="A411:B411"/>
    <mergeCell ref="G411:H411"/>
    <mergeCell ref="A412:B412"/>
    <mergeCell ref="G412:H412"/>
    <mergeCell ref="A413:B413"/>
    <mergeCell ref="G413:H413"/>
    <mergeCell ref="A408:B408"/>
    <mergeCell ref="G408:H408"/>
    <mergeCell ref="A409:B409"/>
    <mergeCell ref="G409:H409"/>
    <mergeCell ref="A410:B410"/>
    <mergeCell ref="G410:H410"/>
    <mergeCell ref="A405:B405"/>
    <mergeCell ref="G405:H405"/>
    <mergeCell ref="A406:B406"/>
    <mergeCell ref="G406:H406"/>
    <mergeCell ref="A407:B407"/>
    <mergeCell ref="G407:H407"/>
    <mergeCell ref="A402:B402"/>
    <mergeCell ref="G402:H402"/>
    <mergeCell ref="A403:B403"/>
    <mergeCell ref="G403:H403"/>
    <mergeCell ref="A404:B404"/>
    <mergeCell ref="G404:H404"/>
    <mergeCell ref="A399:B399"/>
    <mergeCell ref="G399:H399"/>
    <mergeCell ref="A400:B400"/>
    <mergeCell ref="G400:H400"/>
    <mergeCell ref="A401:B401"/>
    <mergeCell ref="G401:H401"/>
    <mergeCell ref="A396:B396"/>
    <mergeCell ref="G396:H396"/>
    <mergeCell ref="A397:B397"/>
    <mergeCell ref="G397:H397"/>
    <mergeCell ref="A398:B398"/>
    <mergeCell ref="G398:H398"/>
    <mergeCell ref="A393:B393"/>
    <mergeCell ref="G393:H393"/>
    <mergeCell ref="A394:B394"/>
    <mergeCell ref="G394:H394"/>
    <mergeCell ref="A395:B395"/>
    <mergeCell ref="G395:H395"/>
    <mergeCell ref="A390:B390"/>
    <mergeCell ref="G390:H390"/>
    <mergeCell ref="A391:B391"/>
    <mergeCell ref="G391:H391"/>
    <mergeCell ref="A392:B392"/>
    <mergeCell ref="G392:H392"/>
    <mergeCell ref="A387:B387"/>
    <mergeCell ref="G387:H387"/>
    <mergeCell ref="A388:B388"/>
    <mergeCell ref="G388:H388"/>
    <mergeCell ref="A389:B389"/>
    <mergeCell ref="G389:H389"/>
    <mergeCell ref="A384:B384"/>
    <mergeCell ref="G384:H384"/>
    <mergeCell ref="A385:B385"/>
    <mergeCell ref="G385:H385"/>
    <mergeCell ref="A386:B386"/>
    <mergeCell ref="G386:H386"/>
    <mergeCell ref="A381:B381"/>
    <mergeCell ref="G381:H381"/>
    <mergeCell ref="A382:B382"/>
    <mergeCell ref="G382:H382"/>
    <mergeCell ref="A383:B383"/>
    <mergeCell ref="G383:H383"/>
    <mergeCell ref="A378:B378"/>
    <mergeCell ref="G378:H378"/>
    <mergeCell ref="A379:B379"/>
    <mergeCell ref="G379:H379"/>
    <mergeCell ref="A380:B380"/>
    <mergeCell ref="G380:H380"/>
    <mergeCell ref="A375:B375"/>
    <mergeCell ref="G375:H375"/>
    <mergeCell ref="A376:B376"/>
    <mergeCell ref="G376:H376"/>
    <mergeCell ref="A377:B377"/>
    <mergeCell ref="G377:H377"/>
    <mergeCell ref="A372:B372"/>
    <mergeCell ref="G372:H372"/>
    <mergeCell ref="A373:B373"/>
    <mergeCell ref="G373:H373"/>
    <mergeCell ref="A374:B374"/>
    <mergeCell ref="G374:H374"/>
    <mergeCell ref="A369:B369"/>
    <mergeCell ref="G369:H369"/>
    <mergeCell ref="A370:B370"/>
    <mergeCell ref="G370:H370"/>
    <mergeCell ref="A371:B371"/>
    <mergeCell ref="G371:H371"/>
    <mergeCell ref="A366:B366"/>
    <mergeCell ref="G366:H366"/>
    <mergeCell ref="A367:B367"/>
    <mergeCell ref="G367:H367"/>
    <mergeCell ref="A368:B368"/>
    <mergeCell ref="G368:H368"/>
    <mergeCell ref="A363:B363"/>
    <mergeCell ref="G363:H363"/>
    <mergeCell ref="A364:B364"/>
    <mergeCell ref="G364:H364"/>
    <mergeCell ref="A365:B365"/>
    <mergeCell ref="G365:H365"/>
    <mergeCell ref="A360:B360"/>
    <mergeCell ref="G360:H360"/>
    <mergeCell ref="A361:B361"/>
    <mergeCell ref="G361:H361"/>
    <mergeCell ref="A362:B362"/>
    <mergeCell ref="G362:H362"/>
    <mergeCell ref="A357:B357"/>
    <mergeCell ref="G357:H357"/>
    <mergeCell ref="A358:B358"/>
    <mergeCell ref="G358:H358"/>
    <mergeCell ref="A359:B359"/>
    <mergeCell ref="G359:H359"/>
    <mergeCell ref="A354:B354"/>
    <mergeCell ref="G354:H354"/>
    <mergeCell ref="A355:B355"/>
    <mergeCell ref="G355:H355"/>
    <mergeCell ref="A356:B356"/>
    <mergeCell ref="G356:H356"/>
    <mergeCell ref="A351:B351"/>
    <mergeCell ref="G351:H351"/>
    <mergeCell ref="A352:B352"/>
    <mergeCell ref="G352:H352"/>
    <mergeCell ref="A353:B353"/>
    <mergeCell ref="G353:H353"/>
    <mergeCell ref="A348:B348"/>
    <mergeCell ref="G348:H348"/>
    <mergeCell ref="A349:B349"/>
    <mergeCell ref="G349:H349"/>
    <mergeCell ref="A350:B350"/>
    <mergeCell ref="G350:H350"/>
    <mergeCell ref="A345:B345"/>
    <mergeCell ref="G345:H345"/>
    <mergeCell ref="A346:B346"/>
    <mergeCell ref="G346:H346"/>
    <mergeCell ref="A347:B347"/>
    <mergeCell ref="G347:H347"/>
    <mergeCell ref="A342:B342"/>
    <mergeCell ref="G342:H342"/>
    <mergeCell ref="A343:B343"/>
    <mergeCell ref="G343:H343"/>
    <mergeCell ref="A344:B344"/>
    <mergeCell ref="G344:H344"/>
    <mergeCell ref="A339:B339"/>
    <mergeCell ref="G339:H339"/>
    <mergeCell ref="A340:B340"/>
    <mergeCell ref="G340:H340"/>
    <mergeCell ref="A341:B341"/>
    <mergeCell ref="G341:H341"/>
    <mergeCell ref="A336:B336"/>
    <mergeCell ref="G336:H336"/>
    <mergeCell ref="A337:B337"/>
    <mergeCell ref="G337:H337"/>
    <mergeCell ref="A338:B338"/>
    <mergeCell ref="G338:H338"/>
    <mergeCell ref="A333:B333"/>
    <mergeCell ref="G333:H333"/>
    <mergeCell ref="A334:B334"/>
    <mergeCell ref="G334:H334"/>
    <mergeCell ref="A335:B335"/>
    <mergeCell ref="G335:H335"/>
    <mergeCell ref="A330:B330"/>
    <mergeCell ref="G330:H330"/>
    <mergeCell ref="A331:B331"/>
    <mergeCell ref="G331:H331"/>
    <mergeCell ref="A332:B332"/>
    <mergeCell ref="G332:H332"/>
    <mergeCell ref="A327:B327"/>
    <mergeCell ref="G327:H327"/>
    <mergeCell ref="A328:B328"/>
    <mergeCell ref="G328:H328"/>
    <mergeCell ref="A329:B329"/>
    <mergeCell ref="G329:H329"/>
    <mergeCell ref="A324:B324"/>
    <mergeCell ref="G324:H324"/>
    <mergeCell ref="A325:B325"/>
    <mergeCell ref="G325:H325"/>
    <mergeCell ref="A326:B326"/>
    <mergeCell ref="G326:H326"/>
    <mergeCell ref="A321:B321"/>
    <mergeCell ref="G321:H321"/>
    <mergeCell ref="A322:B322"/>
    <mergeCell ref="G322:H322"/>
    <mergeCell ref="A323:B323"/>
    <mergeCell ref="G323:H323"/>
    <mergeCell ref="A318:B318"/>
    <mergeCell ref="G318:H318"/>
    <mergeCell ref="A319:B319"/>
    <mergeCell ref="G319:H319"/>
    <mergeCell ref="A320:B320"/>
    <mergeCell ref="G320:H320"/>
    <mergeCell ref="A315:B315"/>
    <mergeCell ref="G315:H315"/>
    <mergeCell ref="A316:B316"/>
    <mergeCell ref="G316:H316"/>
    <mergeCell ref="A317:B317"/>
    <mergeCell ref="G317:H317"/>
    <mergeCell ref="A312:B312"/>
    <mergeCell ref="G312:H312"/>
    <mergeCell ref="A313:B313"/>
    <mergeCell ref="G313:H313"/>
    <mergeCell ref="A314:B314"/>
    <mergeCell ref="G314:H314"/>
    <mergeCell ref="A309:B309"/>
    <mergeCell ref="G309:H309"/>
    <mergeCell ref="A310:B310"/>
    <mergeCell ref="G310:H310"/>
    <mergeCell ref="A311:B311"/>
    <mergeCell ref="G311:H311"/>
    <mergeCell ref="A306:B306"/>
    <mergeCell ref="G306:H306"/>
    <mergeCell ref="A307:B307"/>
    <mergeCell ref="G307:H307"/>
    <mergeCell ref="A308:B308"/>
    <mergeCell ref="G308:H308"/>
    <mergeCell ref="A303:B303"/>
    <mergeCell ref="G303:H303"/>
    <mergeCell ref="A304:B304"/>
    <mergeCell ref="G304:H304"/>
    <mergeCell ref="A305:B305"/>
    <mergeCell ref="G305:H305"/>
    <mergeCell ref="A300:B300"/>
    <mergeCell ref="G300:H300"/>
    <mergeCell ref="A301:B301"/>
    <mergeCell ref="G301:H301"/>
    <mergeCell ref="A302:B302"/>
    <mergeCell ref="G302:H302"/>
    <mergeCell ref="A297:B297"/>
    <mergeCell ref="G297:H297"/>
    <mergeCell ref="A298:B298"/>
    <mergeCell ref="G298:H298"/>
    <mergeCell ref="A299:B299"/>
    <mergeCell ref="G299:H299"/>
    <mergeCell ref="A294:B294"/>
    <mergeCell ref="G294:H294"/>
    <mergeCell ref="A295:B295"/>
    <mergeCell ref="G295:H295"/>
    <mergeCell ref="A296:B296"/>
    <mergeCell ref="G296:H296"/>
    <mergeCell ref="A291:B291"/>
    <mergeCell ref="G291:H291"/>
    <mergeCell ref="A292:B292"/>
    <mergeCell ref="G292:H292"/>
    <mergeCell ref="A293:B293"/>
    <mergeCell ref="G293:H293"/>
    <mergeCell ref="A288:B288"/>
    <mergeCell ref="G288:H288"/>
    <mergeCell ref="A289:B289"/>
    <mergeCell ref="G289:H289"/>
    <mergeCell ref="A290:B290"/>
    <mergeCell ref="G290:H290"/>
    <mergeCell ref="A285:B285"/>
    <mergeCell ref="G285:H285"/>
    <mergeCell ref="A286:B286"/>
    <mergeCell ref="G286:H286"/>
    <mergeCell ref="A287:B287"/>
    <mergeCell ref="G287:H287"/>
    <mergeCell ref="A282:B282"/>
    <mergeCell ref="G282:H282"/>
    <mergeCell ref="A283:B283"/>
    <mergeCell ref="G283:H283"/>
    <mergeCell ref="A284:B284"/>
    <mergeCell ref="G284:H284"/>
    <mergeCell ref="A279:B279"/>
    <mergeCell ref="G279:H279"/>
    <mergeCell ref="A280:B280"/>
    <mergeCell ref="G280:H280"/>
    <mergeCell ref="A281:B281"/>
    <mergeCell ref="G281:H281"/>
    <mergeCell ref="A276:B276"/>
    <mergeCell ref="G276:H276"/>
    <mergeCell ref="A277:B277"/>
    <mergeCell ref="G277:H277"/>
    <mergeCell ref="A278:B278"/>
    <mergeCell ref="G278:H278"/>
    <mergeCell ref="A273:B273"/>
    <mergeCell ref="G273:H273"/>
    <mergeCell ref="A274:B274"/>
    <mergeCell ref="G274:H274"/>
    <mergeCell ref="A275:B275"/>
    <mergeCell ref="G275:H275"/>
    <mergeCell ref="A270:B270"/>
    <mergeCell ref="G270:H270"/>
    <mergeCell ref="A271:B271"/>
    <mergeCell ref="G271:H271"/>
    <mergeCell ref="A272:B272"/>
    <mergeCell ref="G272:H272"/>
    <mergeCell ref="A267:B267"/>
    <mergeCell ref="G267:H267"/>
    <mergeCell ref="A268:B268"/>
    <mergeCell ref="G268:H268"/>
    <mergeCell ref="A269:B269"/>
    <mergeCell ref="G269:H269"/>
    <mergeCell ref="A264:B264"/>
    <mergeCell ref="G264:H264"/>
    <mergeCell ref="A265:B265"/>
    <mergeCell ref="G265:H265"/>
    <mergeCell ref="A266:B266"/>
    <mergeCell ref="G266:H266"/>
    <mergeCell ref="A261:B261"/>
    <mergeCell ref="G261:H261"/>
    <mergeCell ref="A262:B262"/>
    <mergeCell ref="G262:H262"/>
    <mergeCell ref="A263:B263"/>
    <mergeCell ref="G263:H263"/>
    <mergeCell ref="A258:B258"/>
    <mergeCell ref="G258:H258"/>
    <mergeCell ref="A259:B259"/>
    <mergeCell ref="G259:H259"/>
    <mergeCell ref="A260:B260"/>
    <mergeCell ref="G260:H260"/>
    <mergeCell ref="A255:B255"/>
    <mergeCell ref="G255:H255"/>
    <mergeCell ref="A256:B256"/>
    <mergeCell ref="G256:H256"/>
    <mergeCell ref="A257:B257"/>
    <mergeCell ref="G257:H257"/>
    <mergeCell ref="A252:B252"/>
    <mergeCell ref="G252:H252"/>
    <mergeCell ref="A253:B253"/>
    <mergeCell ref="G253:H253"/>
    <mergeCell ref="A254:B254"/>
    <mergeCell ref="G254:H254"/>
    <mergeCell ref="A249:B249"/>
    <mergeCell ref="G249:H249"/>
    <mergeCell ref="A250:B250"/>
    <mergeCell ref="G250:H250"/>
    <mergeCell ref="A251:B251"/>
    <mergeCell ref="G251:H251"/>
    <mergeCell ref="A246:B246"/>
    <mergeCell ref="G246:H246"/>
    <mergeCell ref="A247:B247"/>
    <mergeCell ref="G247:H247"/>
    <mergeCell ref="A248:B248"/>
    <mergeCell ref="G248:H248"/>
    <mergeCell ref="A243:B243"/>
    <mergeCell ref="G243:H243"/>
    <mergeCell ref="A244:B244"/>
    <mergeCell ref="G244:H244"/>
    <mergeCell ref="A245:B245"/>
    <mergeCell ref="G245:H245"/>
    <mergeCell ref="A240:B240"/>
    <mergeCell ref="G240:H240"/>
    <mergeCell ref="A241:B241"/>
    <mergeCell ref="G241:H241"/>
    <mergeCell ref="A242:B242"/>
    <mergeCell ref="G242:H242"/>
    <mergeCell ref="A237:B237"/>
    <mergeCell ref="G237:H237"/>
    <mergeCell ref="A238:B238"/>
    <mergeCell ref="G238:H238"/>
    <mergeCell ref="A239:B239"/>
    <mergeCell ref="G239:H239"/>
    <mergeCell ref="A234:B234"/>
    <mergeCell ref="G234:H234"/>
    <mergeCell ref="A235:B235"/>
    <mergeCell ref="G235:H235"/>
    <mergeCell ref="A236:B236"/>
    <mergeCell ref="G236:H236"/>
    <mergeCell ref="A231:B231"/>
    <mergeCell ref="G231:H231"/>
    <mergeCell ref="A232:B232"/>
    <mergeCell ref="G232:H232"/>
    <mergeCell ref="A233:B233"/>
    <mergeCell ref="G233:H233"/>
    <mergeCell ref="A228:B228"/>
    <mergeCell ref="G228:H228"/>
    <mergeCell ref="A229:B229"/>
    <mergeCell ref="G229:H229"/>
    <mergeCell ref="A230:B230"/>
    <mergeCell ref="G230:H230"/>
    <mergeCell ref="A225:B225"/>
    <mergeCell ref="G225:H225"/>
    <mergeCell ref="A226:B226"/>
    <mergeCell ref="G226:H226"/>
    <mergeCell ref="A227:B227"/>
    <mergeCell ref="G227:H227"/>
    <mergeCell ref="A222:B222"/>
    <mergeCell ref="G222:H222"/>
    <mergeCell ref="A223:B223"/>
    <mergeCell ref="G223:H223"/>
    <mergeCell ref="A224:B224"/>
    <mergeCell ref="G224:H224"/>
    <mergeCell ref="A219:B219"/>
    <mergeCell ref="G219:H219"/>
    <mergeCell ref="A220:B220"/>
    <mergeCell ref="G220:H220"/>
    <mergeCell ref="A221:B221"/>
    <mergeCell ref="G221:H221"/>
    <mergeCell ref="A216:B216"/>
    <mergeCell ref="G216:H216"/>
    <mergeCell ref="A217:B217"/>
    <mergeCell ref="G217:H217"/>
    <mergeCell ref="A218:B218"/>
    <mergeCell ref="G218:H218"/>
    <mergeCell ref="A213:B213"/>
    <mergeCell ref="G213:H213"/>
    <mergeCell ref="A214:B214"/>
    <mergeCell ref="G214:H214"/>
    <mergeCell ref="A215:B215"/>
    <mergeCell ref="G215:H215"/>
    <mergeCell ref="A210:B210"/>
    <mergeCell ref="G210:H210"/>
    <mergeCell ref="A211:B211"/>
    <mergeCell ref="G211:H211"/>
    <mergeCell ref="A212:B212"/>
    <mergeCell ref="G212:H212"/>
    <mergeCell ref="A207:B207"/>
    <mergeCell ref="G207:H207"/>
    <mergeCell ref="A208:B208"/>
    <mergeCell ref="G208:H208"/>
    <mergeCell ref="A209:B209"/>
    <mergeCell ref="G209:H209"/>
    <mergeCell ref="A204:B204"/>
    <mergeCell ref="G204:H204"/>
    <mergeCell ref="A205:B205"/>
    <mergeCell ref="G205:H205"/>
    <mergeCell ref="A206:B206"/>
    <mergeCell ref="G206:H206"/>
    <mergeCell ref="A201:B201"/>
    <mergeCell ref="G201:H201"/>
    <mergeCell ref="A202:B202"/>
    <mergeCell ref="G202:H202"/>
    <mergeCell ref="A203:B203"/>
    <mergeCell ref="G203:H203"/>
    <mergeCell ref="A198:B198"/>
    <mergeCell ref="G198:H198"/>
    <mergeCell ref="A199:B199"/>
    <mergeCell ref="G199:H199"/>
    <mergeCell ref="A200:B200"/>
    <mergeCell ref="G200:H200"/>
    <mergeCell ref="A195:B195"/>
    <mergeCell ref="G195:H195"/>
    <mergeCell ref="A196:B196"/>
    <mergeCell ref="G196:H196"/>
    <mergeCell ref="A197:B197"/>
    <mergeCell ref="G197:H197"/>
    <mergeCell ref="A192:B192"/>
    <mergeCell ref="G192:H192"/>
    <mergeCell ref="A193:B193"/>
    <mergeCell ref="G193:H193"/>
    <mergeCell ref="A194:B194"/>
    <mergeCell ref="G194:H194"/>
    <mergeCell ref="A189:B189"/>
    <mergeCell ref="G189:H189"/>
    <mergeCell ref="A190:B190"/>
    <mergeCell ref="G190:H190"/>
    <mergeCell ref="A191:B191"/>
    <mergeCell ref="G191:H191"/>
    <mergeCell ref="A186:B186"/>
    <mergeCell ref="G186:H186"/>
    <mergeCell ref="A187:B187"/>
    <mergeCell ref="G187:H187"/>
    <mergeCell ref="A188:B188"/>
    <mergeCell ref="G188:H188"/>
    <mergeCell ref="A183:B183"/>
    <mergeCell ref="G183:H183"/>
    <mergeCell ref="A184:B184"/>
    <mergeCell ref="G184:H184"/>
    <mergeCell ref="A185:B185"/>
    <mergeCell ref="G185:H185"/>
    <mergeCell ref="A180:B180"/>
    <mergeCell ref="G180:H180"/>
    <mergeCell ref="A181:B181"/>
    <mergeCell ref="G181:H181"/>
    <mergeCell ref="A182:B182"/>
    <mergeCell ref="G182:H182"/>
    <mergeCell ref="A177:B177"/>
    <mergeCell ref="G177:H177"/>
    <mergeCell ref="A178:B178"/>
    <mergeCell ref="G178:H178"/>
    <mergeCell ref="A179:B179"/>
    <mergeCell ref="G179:H179"/>
    <mergeCell ref="A174:B174"/>
    <mergeCell ref="G174:H174"/>
    <mergeCell ref="A175:B175"/>
    <mergeCell ref="G175:H175"/>
    <mergeCell ref="A176:B176"/>
    <mergeCell ref="G176:H176"/>
    <mergeCell ref="A171:B171"/>
    <mergeCell ref="G171:H171"/>
    <mergeCell ref="A172:B172"/>
    <mergeCell ref="G172:H172"/>
    <mergeCell ref="A173:B173"/>
    <mergeCell ref="G173:H173"/>
    <mergeCell ref="A168:B168"/>
    <mergeCell ref="G168:H168"/>
    <mergeCell ref="A169:B169"/>
    <mergeCell ref="G169:H169"/>
    <mergeCell ref="A170:B170"/>
    <mergeCell ref="G170:H170"/>
    <mergeCell ref="A165:B165"/>
    <mergeCell ref="G165:H165"/>
    <mergeCell ref="A166:B166"/>
    <mergeCell ref="G166:H166"/>
    <mergeCell ref="A167:B167"/>
    <mergeCell ref="G167:H167"/>
    <mergeCell ref="A162:B162"/>
    <mergeCell ref="G162:H162"/>
    <mergeCell ref="A163:B163"/>
    <mergeCell ref="G163:H163"/>
    <mergeCell ref="A164:B164"/>
    <mergeCell ref="G164:H164"/>
    <mergeCell ref="A159:B159"/>
    <mergeCell ref="G159:H159"/>
    <mergeCell ref="A160:B160"/>
    <mergeCell ref="G160:H160"/>
    <mergeCell ref="A161:B161"/>
    <mergeCell ref="G161:H161"/>
    <mergeCell ref="A156:B156"/>
    <mergeCell ref="G156:H156"/>
    <mergeCell ref="A157:B157"/>
    <mergeCell ref="G157:H157"/>
    <mergeCell ref="A158:B158"/>
    <mergeCell ref="G158:H158"/>
    <mergeCell ref="A153:B153"/>
    <mergeCell ref="G153:H153"/>
    <mergeCell ref="A154:B154"/>
    <mergeCell ref="G154:H154"/>
    <mergeCell ref="A155:B155"/>
    <mergeCell ref="G155:H155"/>
    <mergeCell ref="A150:B150"/>
    <mergeCell ref="G150:H150"/>
    <mergeCell ref="A151:B151"/>
    <mergeCell ref="G151:H151"/>
    <mergeCell ref="A152:B152"/>
    <mergeCell ref="G152:H152"/>
    <mergeCell ref="A147:B147"/>
    <mergeCell ref="G147:H147"/>
    <mergeCell ref="A148:B148"/>
    <mergeCell ref="G148:H148"/>
    <mergeCell ref="A149:B149"/>
    <mergeCell ref="G149:H149"/>
    <mergeCell ref="A144:B144"/>
    <mergeCell ref="G144:H144"/>
    <mergeCell ref="A145:B145"/>
    <mergeCell ref="G145:H145"/>
    <mergeCell ref="A146:B146"/>
    <mergeCell ref="G146:H146"/>
    <mergeCell ref="A141:B141"/>
    <mergeCell ref="G141:H141"/>
    <mergeCell ref="A142:B142"/>
    <mergeCell ref="G142:H142"/>
    <mergeCell ref="A143:B143"/>
    <mergeCell ref="G143:H143"/>
    <mergeCell ref="A138:B138"/>
    <mergeCell ref="G138:H138"/>
    <mergeCell ref="A139:B139"/>
    <mergeCell ref="G139:H139"/>
    <mergeCell ref="A140:B140"/>
    <mergeCell ref="G140:H140"/>
    <mergeCell ref="A135:B135"/>
    <mergeCell ref="G135:H135"/>
    <mergeCell ref="A136:B136"/>
    <mergeCell ref="G136:H136"/>
    <mergeCell ref="A137:B137"/>
    <mergeCell ref="G137:H137"/>
    <mergeCell ref="A132:B132"/>
    <mergeCell ref="G132:H132"/>
    <mergeCell ref="A133:B133"/>
    <mergeCell ref="G133:H133"/>
    <mergeCell ref="A134:B134"/>
    <mergeCell ref="G134:H134"/>
    <mergeCell ref="A129:B129"/>
    <mergeCell ref="G129:H129"/>
    <mergeCell ref="A130:B130"/>
    <mergeCell ref="G130:H130"/>
    <mergeCell ref="A131:B131"/>
    <mergeCell ref="G131:H131"/>
    <mergeCell ref="A126:B126"/>
    <mergeCell ref="G126:H126"/>
    <mergeCell ref="A127:B127"/>
    <mergeCell ref="G127:H127"/>
    <mergeCell ref="A128:B128"/>
    <mergeCell ref="G128:H128"/>
    <mergeCell ref="A123:B123"/>
    <mergeCell ref="G123:H123"/>
    <mergeCell ref="A124:B124"/>
    <mergeCell ref="G124:H124"/>
    <mergeCell ref="A125:B125"/>
    <mergeCell ref="G125:H125"/>
    <mergeCell ref="A120:B120"/>
    <mergeCell ref="G120:H120"/>
    <mergeCell ref="A121:B121"/>
    <mergeCell ref="G121:H121"/>
    <mergeCell ref="A122:B122"/>
    <mergeCell ref="G122:H122"/>
    <mergeCell ref="A117:B117"/>
    <mergeCell ref="G117:H117"/>
    <mergeCell ref="A118:B118"/>
    <mergeCell ref="G118:H118"/>
    <mergeCell ref="A119:B119"/>
    <mergeCell ref="G119:H119"/>
    <mergeCell ref="A114:B114"/>
    <mergeCell ref="G114:H114"/>
    <mergeCell ref="A115:B115"/>
    <mergeCell ref="G115:H115"/>
    <mergeCell ref="A116:B116"/>
    <mergeCell ref="G116:H116"/>
    <mergeCell ref="A111:B111"/>
    <mergeCell ref="G111:H111"/>
    <mergeCell ref="A112:B112"/>
    <mergeCell ref="G112:H112"/>
    <mergeCell ref="A113:B113"/>
    <mergeCell ref="G113:H113"/>
    <mergeCell ref="A108:B108"/>
    <mergeCell ref="G108:H108"/>
    <mergeCell ref="A109:B109"/>
    <mergeCell ref="G109:H109"/>
    <mergeCell ref="A110:B110"/>
    <mergeCell ref="G110:H110"/>
    <mergeCell ref="A105:B105"/>
    <mergeCell ref="G105:H105"/>
    <mergeCell ref="A106:B106"/>
    <mergeCell ref="G106:H106"/>
    <mergeCell ref="A107:B107"/>
    <mergeCell ref="G107:H107"/>
    <mergeCell ref="A102:B102"/>
    <mergeCell ref="G102:H102"/>
    <mergeCell ref="A103:B103"/>
    <mergeCell ref="G103:H103"/>
    <mergeCell ref="A104:B104"/>
    <mergeCell ref="G104:H104"/>
    <mergeCell ref="A99:B99"/>
    <mergeCell ref="G99:H99"/>
    <mergeCell ref="A100:B100"/>
    <mergeCell ref="G100:H100"/>
    <mergeCell ref="A101:B101"/>
    <mergeCell ref="G101:H101"/>
    <mergeCell ref="A96:B96"/>
    <mergeCell ref="G96:H96"/>
    <mergeCell ref="A97:B97"/>
    <mergeCell ref="G97:H97"/>
    <mergeCell ref="A98:B98"/>
    <mergeCell ref="G98:H98"/>
    <mergeCell ref="A93:B93"/>
    <mergeCell ref="G93:H93"/>
    <mergeCell ref="A94:B94"/>
    <mergeCell ref="G94:H94"/>
    <mergeCell ref="A95:B95"/>
    <mergeCell ref="G95:H95"/>
    <mergeCell ref="A90:B90"/>
    <mergeCell ref="G90:H90"/>
    <mergeCell ref="A91:B91"/>
    <mergeCell ref="G91:H91"/>
    <mergeCell ref="A92:B92"/>
    <mergeCell ref="G92:H92"/>
    <mergeCell ref="A87:B87"/>
    <mergeCell ref="G87:H87"/>
    <mergeCell ref="A88:B88"/>
    <mergeCell ref="G88:H88"/>
    <mergeCell ref="A89:B89"/>
    <mergeCell ref="G89:H89"/>
    <mergeCell ref="A84:B84"/>
    <mergeCell ref="G84:H84"/>
    <mergeCell ref="A85:B85"/>
    <mergeCell ref="G85:H85"/>
    <mergeCell ref="A86:B86"/>
    <mergeCell ref="G86:H86"/>
    <mergeCell ref="A81:B81"/>
    <mergeCell ref="G81:H81"/>
    <mergeCell ref="A82:B82"/>
    <mergeCell ref="G82:H82"/>
    <mergeCell ref="A83:B83"/>
    <mergeCell ref="G83:H83"/>
    <mergeCell ref="A78:B78"/>
    <mergeCell ref="G78:H78"/>
    <mergeCell ref="A79:B79"/>
    <mergeCell ref="G79:H79"/>
    <mergeCell ref="A80:B80"/>
    <mergeCell ref="G80:H80"/>
    <mergeCell ref="A75:B75"/>
    <mergeCell ref="G75:H75"/>
    <mergeCell ref="A76:B76"/>
    <mergeCell ref="G76:H76"/>
    <mergeCell ref="A77:B77"/>
    <mergeCell ref="G77:H77"/>
    <mergeCell ref="A72:B72"/>
    <mergeCell ref="G72:H72"/>
    <mergeCell ref="A73:B73"/>
    <mergeCell ref="G73:H73"/>
    <mergeCell ref="A74:B74"/>
    <mergeCell ref="G74:H74"/>
    <mergeCell ref="A69:B69"/>
    <mergeCell ref="G69:H69"/>
    <mergeCell ref="A70:B70"/>
    <mergeCell ref="G70:H70"/>
    <mergeCell ref="A71:B71"/>
    <mergeCell ref="G71:H71"/>
    <mergeCell ref="A66:B66"/>
    <mergeCell ref="G66:H66"/>
    <mergeCell ref="A67:B67"/>
    <mergeCell ref="G67:H67"/>
    <mergeCell ref="A68:B68"/>
    <mergeCell ref="G68:H68"/>
    <mergeCell ref="A63:B63"/>
    <mergeCell ref="G63:H63"/>
    <mergeCell ref="A64:B64"/>
    <mergeCell ref="G64:H64"/>
    <mergeCell ref="A65:B65"/>
    <mergeCell ref="G65:H65"/>
    <mergeCell ref="A60:B60"/>
    <mergeCell ref="G60:H60"/>
    <mergeCell ref="A61:B61"/>
    <mergeCell ref="G61:H61"/>
    <mergeCell ref="A62:B62"/>
    <mergeCell ref="G62:H62"/>
    <mergeCell ref="A57:B57"/>
    <mergeCell ref="G57:H57"/>
    <mergeCell ref="A58:B58"/>
    <mergeCell ref="G58:H58"/>
    <mergeCell ref="A59:B59"/>
    <mergeCell ref="G59:H59"/>
    <mergeCell ref="A54:B54"/>
    <mergeCell ref="G54:H54"/>
    <mergeCell ref="A55:B55"/>
    <mergeCell ref="G55:H55"/>
    <mergeCell ref="A56:B56"/>
    <mergeCell ref="G56:H56"/>
    <mergeCell ref="A51:B51"/>
    <mergeCell ref="G51:H51"/>
    <mergeCell ref="A52:B52"/>
    <mergeCell ref="G52:H52"/>
    <mergeCell ref="A53:B53"/>
    <mergeCell ref="G53:H53"/>
    <mergeCell ref="A48:B48"/>
    <mergeCell ref="G48:H48"/>
    <mergeCell ref="A49:B49"/>
    <mergeCell ref="G49:H49"/>
    <mergeCell ref="A50:B50"/>
    <mergeCell ref="G50:H50"/>
    <mergeCell ref="A45:B45"/>
    <mergeCell ref="G45:H45"/>
    <mergeCell ref="A46:B46"/>
    <mergeCell ref="G46:H46"/>
    <mergeCell ref="A47:B47"/>
    <mergeCell ref="G47:H47"/>
    <mergeCell ref="A42:B42"/>
    <mergeCell ref="G42:H42"/>
    <mergeCell ref="A43:B43"/>
    <mergeCell ref="G43:H43"/>
    <mergeCell ref="A44:B44"/>
    <mergeCell ref="G44:H44"/>
    <mergeCell ref="A39:B39"/>
    <mergeCell ref="G39:H39"/>
    <mergeCell ref="A40:B40"/>
    <mergeCell ref="G40:H40"/>
    <mergeCell ref="A41:B41"/>
    <mergeCell ref="G41:H41"/>
    <mergeCell ref="A36:B36"/>
    <mergeCell ref="G36:H36"/>
    <mergeCell ref="A37:B37"/>
    <mergeCell ref="G37:H37"/>
    <mergeCell ref="A38:B38"/>
    <mergeCell ref="G38:H38"/>
    <mergeCell ref="A33:B33"/>
    <mergeCell ref="G33:H33"/>
    <mergeCell ref="A34:B34"/>
    <mergeCell ref="G34:H34"/>
    <mergeCell ref="A35:B35"/>
    <mergeCell ref="G35:H35"/>
    <mergeCell ref="A30:B30"/>
    <mergeCell ref="G30:H30"/>
    <mergeCell ref="A31:B31"/>
    <mergeCell ref="G31:H31"/>
    <mergeCell ref="A32:B32"/>
    <mergeCell ref="G32:H32"/>
    <mergeCell ref="A27:B27"/>
    <mergeCell ref="G27:H27"/>
    <mergeCell ref="A28:B28"/>
    <mergeCell ref="G28:H28"/>
    <mergeCell ref="A29:B29"/>
    <mergeCell ref="G29:H29"/>
    <mergeCell ref="A24:B24"/>
    <mergeCell ref="G24:H24"/>
    <mergeCell ref="A25:B25"/>
    <mergeCell ref="G25:H25"/>
    <mergeCell ref="A26:B26"/>
    <mergeCell ref="G26:H26"/>
    <mergeCell ref="A21:B21"/>
    <mergeCell ref="G21:H21"/>
    <mergeCell ref="A22:B22"/>
    <mergeCell ref="G22:H22"/>
    <mergeCell ref="A23:B23"/>
    <mergeCell ref="G23:H23"/>
    <mergeCell ref="A18:B18"/>
    <mergeCell ref="G18:H18"/>
    <mergeCell ref="A19:B19"/>
    <mergeCell ref="G19:H19"/>
    <mergeCell ref="A20:B20"/>
    <mergeCell ref="G20:H20"/>
    <mergeCell ref="A5:H5"/>
    <mergeCell ref="A6:G6"/>
    <mergeCell ref="A7:B8"/>
    <mergeCell ref="C7:C8"/>
    <mergeCell ref="D7:D8"/>
    <mergeCell ref="E7:H7"/>
    <mergeCell ref="G8:H8"/>
    <mergeCell ref="A15:B15"/>
    <mergeCell ref="G15:H15"/>
    <mergeCell ref="A16:B16"/>
    <mergeCell ref="G16:H16"/>
    <mergeCell ref="A17:B17"/>
    <mergeCell ref="G17:H17"/>
    <mergeCell ref="A12:B12"/>
    <mergeCell ref="G12:H12"/>
    <mergeCell ref="A13:B13"/>
    <mergeCell ref="G13:H13"/>
    <mergeCell ref="A14:B14"/>
    <mergeCell ref="G14:H14"/>
    <mergeCell ref="A9:B9"/>
    <mergeCell ref="G9:H9"/>
    <mergeCell ref="A10:B10"/>
    <mergeCell ref="G10:H10"/>
    <mergeCell ref="A11:B11"/>
    <mergeCell ref="G11:H11"/>
  </mergeCells>
  <pageMargins left="0.78740157480314965" right="0.39370078740157483" top="0.78740157480314965" bottom="0.78740157480314965" header="0.31496062992125984" footer="0.31496062992125984"/>
  <pageSetup paperSize="9" scale="8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Normal="100" workbookViewId="0">
      <selection activeCell="R19" sqref="R19"/>
    </sheetView>
  </sheetViews>
  <sheetFormatPr defaultColWidth="9.140625" defaultRowHeight="14.25" x14ac:dyDescent="0.2"/>
  <cols>
    <col min="1" max="1" width="3.7109375" style="113" customWidth="1"/>
    <col min="2" max="2" width="9.140625" style="113" hidden="1" customWidth="1"/>
    <col min="3" max="3" width="12.28515625" style="113" customWidth="1"/>
    <col min="4" max="4" width="16.5703125" style="113" customWidth="1"/>
    <col min="5" max="5" width="2.7109375" style="113" customWidth="1"/>
    <col min="6" max="6" width="6.5703125" style="113" customWidth="1"/>
    <col min="7" max="7" width="6.42578125" style="113" customWidth="1"/>
    <col min="8" max="8" width="6" style="113" customWidth="1"/>
    <col min="9" max="9" width="6.42578125" style="113" customWidth="1"/>
    <col min="10" max="10" width="6.7109375" style="113" customWidth="1"/>
    <col min="11" max="11" width="16.7109375" style="113" customWidth="1"/>
    <col min="12" max="12" width="15.7109375" style="113" customWidth="1"/>
    <col min="13" max="13" width="9.140625" style="113" customWidth="1"/>
    <col min="14" max="16384" width="9.140625" style="29"/>
  </cols>
  <sheetData>
    <row r="1" spans="1:15" x14ac:dyDescent="0.2">
      <c r="A1" s="240" t="s">
        <v>1013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</row>
    <row r="2" spans="1:15" x14ac:dyDescent="0.2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15" x14ac:dyDescent="0.2">
      <c r="A3" s="291" t="s">
        <v>1014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</row>
    <row r="5" spans="1:15" ht="15.75" customHeight="1" x14ac:dyDescent="0.25">
      <c r="A5" s="292" t="s">
        <v>1015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</row>
    <row r="6" spans="1:15" ht="15.75" customHeight="1" x14ac:dyDescent="0.25">
      <c r="A6" s="292" t="s">
        <v>1074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</row>
    <row r="8" spans="1:15" ht="15" x14ac:dyDescent="0.25">
      <c r="A8" s="293" t="s">
        <v>1016</v>
      </c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</row>
    <row r="9" spans="1:15" ht="11.25" customHeight="1" x14ac:dyDescent="0.2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5" ht="29.25" customHeight="1" thickBot="1" x14ac:dyDescent="0.3">
      <c r="A10" s="294" t="s">
        <v>1017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</row>
    <row r="11" spans="1:15" x14ac:dyDescent="0.2">
      <c r="A11" s="295" t="s">
        <v>1018</v>
      </c>
      <c r="C11" s="297" t="s">
        <v>1019</v>
      </c>
      <c r="D11" s="298"/>
      <c r="E11" s="298"/>
      <c r="F11" s="298"/>
      <c r="G11" s="298"/>
      <c r="H11" s="298"/>
      <c r="I11" s="298"/>
      <c r="J11" s="298"/>
      <c r="K11" s="295" t="s">
        <v>1037</v>
      </c>
      <c r="L11" s="295" t="s">
        <v>1020</v>
      </c>
    </row>
    <row r="12" spans="1:15" ht="89.25" customHeight="1" thickBot="1" x14ac:dyDescent="0.25">
      <c r="A12" s="296"/>
      <c r="C12" s="299"/>
      <c r="D12" s="300"/>
      <c r="E12" s="300"/>
      <c r="F12" s="300"/>
      <c r="G12" s="300"/>
      <c r="H12" s="300"/>
      <c r="I12" s="300"/>
      <c r="J12" s="300"/>
      <c r="K12" s="296"/>
      <c r="L12" s="296"/>
    </row>
    <row r="13" spans="1:15" ht="33" customHeight="1" thickBot="1" x14ac:dyDescent="0.25">
      <c r="A13" s="115" t="s">
        <v>1021</v>
      </c>
      <c r="B13" s="116"/>
      <c r="C13" s="288" t="s">
        <v>1022</v>
      </c>
      <c r="D13" s="289"/>
      <c r="E13" s="289"/>
      <c r="F13" s="289"/>
      <c r="G13" s="289"/>
      <c r="H13" s="289"/>
      <c r="I13" s="289"/>
      <c r="J13" s="290"/>
      <c r="K13" s="117">
        <v>1243250</v>
      </c>
      <c r="L13" s="115" t="s">
        <v>1038</v>
      </c>
      <c r="O13" s="118"/>
    </row>
    <row r="14" spans="1:15" ht="15.75" customHeight="1" thickBot="1" x14ac:dyDescent="0.25">
      <c r="A14" s="123"/>
      <c r="B14" s="124"/>
      <c r="C14" s="301" t="s">
        <v>1075</v>
      </c>
      <c r="D14" s="302"/>
      <c r="E14" s="302"/>
      <c r="F14" s="302"/>
      <c r="G14" s="302"/>
      <c r="H14" s="302"/>
      <c r="I14" s="302"/>
      <c r="J14" s="303"/>
      <c r="K14" s="125">
        <f>K13</f>
        <v>1243250</v>
      </c>
      <c r="L14" s="123"/>
    </row>
    <row r="15" spans="1:15" x14ac:dyDescent="0.2">
      <c r="C15" s="126"/>
      <c r="D15" s="126"/>
      <c r="E15" s="126"/>
      <c r="F15" s="126"/>
      <c r="G15" s="126"/>
      <c r="H15" s="126"/>
      <c r="I15" s="126"/>
      <c r="J15" s="127"/>
      <c r="K15" s="128"/>
      <c r="L15" s="128"/>
    </row>
    <row r="16" spans="1:15" ht="15.75" thickBot="1" x14ac:dyDescent="0.3">
      <c r="A16" s="293" t="s">
        <v>1023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</row>
    <row r="17" spans="1:15" ht="12.95" customHeight="1" x14ac:dyDescent="0.2">
      <c r="A17" s="295" t="s">
        <v>1018</v>
      </c>
      <c r="B17" s="129" t="s">
        <v>1019</v>
      </c>
      <c r="C17" s="304" t="s">
        <v>1019</v>
      </c>
      <c r="D17" s="305"/>
      <c r="E17" s="305"/>
      <c r="F17" s="305"/>
      <c r="G17" s="305"/>
      <c r="H17" s="305"/>
      <c r="I17" s="305"/>
      <c r="J17" s="306"/>
      <c r="K17" s="304" t="s">
        <v>1041</v>
      </c>
      <c r="L17" s="306"/>
    </row>
    <row r="18" spans="1:15" ht="33.200000000000003" customHeight="1" thickBot="1" x14ac:dyDescent="0.25">
      <c r="A18" s="296"/>
      <c r="B18" s="130"/>
      <c r="C18" s="307"/>
      <c r="D18" s="308"/>
      <c r="E18" s="308"/>
      <c r="F18" s="308"/>
      <c r="G18" s="308"/>
      <c r="H18" s="308"/>
      <c r="I18" s="308"/>
      <c r="J18" s="309"/>
      <c r="K18" s="307"/>
      <c r="L18" s="309"/>
    </row>
    <row r="19" spans="1:15" ht="43.5" customHeight="1" thickBot="1" x14ac:dyDescent="0.25">
      <c r="A19" s="115">
        <v>1</v>
      </c>
      <c r="B19" s="131"/>
      <c r="C19" s="288" t="s">
        <v>1022</v>
      </c>
      <c r="D19" s="289"/>
      <c r="E19" s="289"/>
      <c r="F19" s="289"/>
      <c r="G19" s="289"/>
      <c r="H19" s="289"/>
      <c r="I19" s="289"/>
      <c r="J19" s="290"/>
      <c r="K19" s="315">
        <v>605000</v>
      </c>
      <c r="L19" s="316"/>
      <c r="O19" s="118"/>
    </row>
    <row r="20" spans="1:15" s="121" customFormat="1" ht="43.5" customHeight="1" thickBot="1" x14ac:dyDescent="0.25">
      <c r="A20" s="119">
        <v>2</v>
      </c>
      <c r="B20" s="132"/>
      <c r="C20" s="317" t="s">
        <v>1024</v>
      </c>
      <c r="D20" s="318"/>
      <c r="E20" s="318"/>
      <c r="F20" s="318"/>
      <c r="G20" s="318"/>
      <c r="H20" s="318"/>
      <c r="I20" s="318"/>
      <c r="J20" s="319"/>
      <c r="K20" s="315">
        <v>74250</v>
      </c>
      <c r="L20" s="316"/>
      <c r="M20" s="120"/>
      <c r="O20" s="122"/>
    </row>
    <row r="21" spans="1:15" ht="15.75" customHeight="1" thickBot="1" x14ac:dyDescent="0.25">
      <c r="A21" s="123"/>
      <c r="B21" s="133" t="s">
        <v>74</v>
      </c>
      <c r="C21" s="310" t="s">
        <v>1025</v>
      </c>
      <c r="D21" s="311"/>
      <c r="E21" s="311"/>
      <c r="F21" s="311"/>
      <c r="G21" s="311"/>
      <c r="H21" s="311"/>
      <c r="I21" s="311"/>
      <c r="J21" s="312"/>
      <c r="K21" s="313">
        <f>K19+K20</f>
        <v>679250</v>
      </c>
      <c r="L21" s="314"/>
    </row>
  </sheetData>
  <mergeCells count="23">
    <mergeCell ref="C21:J21"/>
    <mergeCell ref="K21:L21"/>
    <mergeCell ref="C19:J19"/>
    <mergeCell ref="K19:L19"/>
    <mergeCell ref="C20:J20"/>
    <mergeCell ref="K20:L20"/>
    <mergeCell ref="C14:J14"/>
    <mergeCell ref="A16:L16"/>
    <mergeCell ref="A17:A18"/>
    <mergeCell ref="C17:J18"/>
    <mergeCell ref="K17:L18"/>
    <mergeCell ref="C13:J13"/>
    <mergeCell ref="A1:L1"/>
    <mergeCell ref="A2:L2"/>
    <mergeCell ref="A3:L3"/>
    <mergeCell ref="A5:L5"/>
    <mergeCell ref="A6:L6"/>
    <mergeCell ref="A8:L8"/>
    <mergeCell ref="A10:L10"/>
    <mergeCell ref="A11:A12"/>
    <mergeCell ref="C11:J12"/>
    <mergeCell ref="K11:K12"/>
    <mergeCell ref="L11:L12"/>
  </mergeCells>
  <pageMargins left="0.78740157480314965" right="0.39370078740157483" top="0.78740157480314965" bottom="0.78740157480314965" header="0" footer="0"/>
  <pageSetup paperSize="9" firstPageNumber="169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4" zoomScale="80" zoomScaleNormal="80" workbookViewId="0">
      <selection activeCell="M21" sqref="M21:N21"/>
    </sheetView>
  </sheetViews>
  <sheetFormatPr defaultColWidth="9.140625" defaultRowHeight="14.25" x14ac:dyDescent="0.2"/>
  <cols>
    <col min="1" max="1" width="6.28515625" style="113" customWidth="1"/>
    <col min="2" max="2" width="9.140625" style="113" hidden="1" customWidth="1"/>
    <col min="3" max="3" width="12.28515625" style="113" customWidth="1"/>
    <col min="4" max="4" width="16.5703125" style="113" customWidth="1"/>
    <col min="5" max="5" width="2.7109375" style="113" customWidth="1"/>
    <col min="6" max="6" width="6.5703125" style="113" customWidth="1"/>
    <col min="7" max="7" width="6.42578125" style="113" customWidth="1"/>
    <col min="8" max="8" width="2.85546875" style="113" hidden="1" customWidth="1"/>
    <col min="9" max="9" width="6.42578125" style="113" hidden="1" customWidth="1"/>
    <col min="10" max="10" width="6.7109375" style="113" hidden="1" customWidth="1"/>
    <col min="11" max="11" width="16" style="113" customWidth="1"/>
    <col min="12" max="12" width="16.7109375" style="113" customWidth="1"/>
    <col min="13" max="13" width="15" style="113" customWidth="1"/>
    <col min="14" max="14" width="15.140625" style="29" customWidth="1"/>
    <col min="15" max="249" width="9.140625" style="29"/>
    <col min="250" max="250" width="3.7109375" style="29" customWidth="1"/>
    <col min="251" max="251" width="0" style="29" hidden="1" customWidth="1"/>
    <col min="252" max="252" width="12.28515625" style="29" customWidth="1"/>
    <col min="253" max="253" width="16.5703125" style="29" customWidth="1"/>
    <col min="254" max="254" width="2.7109375" style="29" customWidth="1"/>
    <col min="255" max="255" width="6.5703125" style="29" customWidth="1"/>
    <col min="256" max="256" width="6.42578125" style="29" customWidth="1"/>
    <col min="257" max="259" width="0" style="29" hidden="1" customWidth="1"/>
    <col min="260" max="260" width="14.5703125" style="29" customWidth="1"/>
    <col min="261" max="261" width="14.140625" style="29" customWidth="1"/>
    <col min="262" max="262" width="15" style="29" customWidth="1"/>
    <col min="263" max="263" width="12.7109375" style="29" customWidth="1"/>
    <col min="264" max="505" width="9.140625" style="29"/>
    <col min="506" max="506" width="3.7109375" style="29" customWidth="1"/>
    <col min="507" max="507" width="0" style="29" hidden="1" customWidth="1"/>
    <col min="508" max="508" width="12.28515625" style="29" customWidth="1"/>
    <col min="509" max="509" width="16.5703125" style="29" customWidth="1"/>
    <col min="510" max="510" width="2.7109375" style="29" customWidth="1"/>
    <col min="511" max="511" width="6.5703125" style="29" customWidth="1"/>
    <col min="512" max="512" width="6.42578125" style="29" customWidth="1"/>
    <col min="513" max="515" width="0" style="29" hidden="1" customWidth="1"/>
    <col min="516" max="516" width="14.5703125" style="29" customWidth="1"/>
    <col min="517" max="517" width="14.140625" style="29" customWidth="1"/>
    <col min="518" max="518" width="15" style="29" customWidth="1"/>
    <col min="519" max="519" width="12.7109375" style="29" customWidth="1"/>
    <col min="520" max="761" width="9.140625" style="29"/>
    <col min="762" max="762" width="3.7109375" style="29" customWidth="1"/>
    <col min="763" max="763" width="0" style="29" hidden="1" customWidth="1"/>
    <col min="764" max="764" width="12.28515625" style="29" customWidth="1"/>
    <col min="765" max="765" width="16.5703125" style="29" customWidth="1"/>
    <col min="766" max="766" width="2.7109375" style="29" customWidth="1"/>
    <col min="767" max="767" width="6.5703125" style="29" customWidth="1"/>
    <col min="768" max="768" width="6.42578125" style="29" customWidth="1"/>
    <col min="769" max="771" width="0" style="29" hidden="1" customWidth="1"/>
    <col min="772" max="772" width="14.5703125" style="29" customWidth="1"/>
    <col min="773" max="773" width="14.140625" style="29" customWidth="1"/>
    <col min="774" max="774" width="15" style="29" customWidth="1"/>
    <col min="775" max="775" width="12.7109375" style="29" customWidth="1"/>
    <col min="776" max="1017" width="9.140625" style="29"/>
    <col min="1018" max="1018" width="3.7109375" style="29" customWidth="1"/>
    <col min="1019" max="1019" width="0" style="29" hidden="1" customWidth="1"/>
    <col min="1020" max="1020" width="12.28515625" style="29" customWidth="1"/>
    <col min="1021" max="1021" width="16.5703125" style="29" customWidth="1"/>
    <col min="1022" max="1022" width="2.7109375" style="29" customWidth="1"/>
    <col min="1023" max="1023" width="6.5703125" style="29" customWidth="1"/>
    <col min="1024" max="1024" width="6.42578125" style="29" customWidth="1"/>
    <col min="1025" max="1027" width="0" style="29" hidden="1" customWidth="1"/>
    <col min="1028" max="1028" width="14.5703125" style="29" customWidth="1"/>
    <col min="1029" max="1029" width="14.140625" style="29" customWidth="1"/>
    <col min="1030" max="1030" width="15" style="29" customWidth="1"/>
    <col min="1031" max="1031" width="12.7109375" style="29" customWidth="1"/>
    <col min="1032" max="1273" width="9.140625" style="29"/>
    <col min="1274" max="1274" width="3.7109375" style="29" customWidth="1"/>
    <col min="1275" max="1275" width="0" style="29" hidden="1" customWidth="1"/>
    <col min="1276" max="1276" width="12.28515625" style="29" customWidth="1"/>
    <col min="1277" max="1277" width="16.5703125" style="29" customWidth="1"/>
    <col min="1278" max="1278" width="2.7109375" style="29" customWidth="1"/>
    <col min="1279" max="1279" width="6.5703125" style="29" customWidth="1"/>
    <col min="1280" max="1280" width="6.42578125" style="29" customWidth="1"/>
    <col min="1281" max="1283" width="0" style="29" hidden="1" customWidth="1"/>
    <col min="1284" max="1284" width="14.5703125" style="29" customWidth="1"/>
    <col min="1285" max="1285" width="14.140625" style="29" customWidth="1"/>
    <col min="1286" max="1286" width="15" style="29" customWidth="1"/>
    <col min="1287" max="1287" width="12.7109375" style="29" customWidth="1"/>
    <col min="1288" max="1529" width="9.140625" style="29"/>
    <col min="1530" max="1530" width="3.7109375" style="29" customWidth="1"/>
    <col min="1531" max="1531" width="0" style="29" hidden="1" customWidth="1"/>
    <col min="1532" max="1532" width="12.28515625" style="29" customWidth="1"/>
    <col min="1533" max="1533" width="16.5703125" style="29" customWidth="1"/>
    <col min="1534" max="1534" width="2.7109375" style="29" customWidth="1"/>
    <col min="1535" max="1535" width="6.5703125" style="29" customWidth="1"/>
    <col min="1536" max="1536" width="6.42578125" style="29" customWidth="1"/>
    <col min="1537" max="1539" width="0" style="29" hidden="1" customWidth="1"/>
    <col min="1540" max="1540" width="14.5703125" style="29" customWidth="1"/>
    <col min="1541" max="1541" width="14.140625" style="29" customWidth="1"/>
    <col min="1542" max="1542" width="15" style="29" customWidth="1"/>
    <col min="1543" max="1543" width="12.7109375" style="29" customWidth="1"/>
    <col min="1544" max="1785" width="9.140625" style="29"/>
    <col min="1786" max="1786" width="3.7109375" style="29" customWidth="1"/>
    <col min="1787" max="1787" width="0" style="29" hidden="1" customWidth="1"/>
    <col min="1788" max="1788" width="12.28515625" style="29" customWidth="1"/>
    <col min="1789" max="1789" width="16.5703125" style="29" customWidth="1"/>
    <col min="1790" max="1790" width="2.7109375" style="29" customWidth="1"/>
    <col min="1791" max="1791" width="6.5703125" style="29" customWidth="1"/>
    <col min="1792" max="1792" width="6.42578125" style="29" customWidth="1"/>
    <col min="1793" max="1795" width="0" style="29" hidden="1" customWidth="1"/>
    <col min="1796" max="1796" width="14.5703125" style="29" customWidth="1"/>
    <col min="1797" max="1797" width="14.140625" style="29" customWidth="1"/>
    <col min="1798" max="1798" width="15" style="29" customWidth="1"/>
    <col min="1799" max="1799" width="12.7109375" style="29" customWidth="1"/>
    <col min="1800" max="2041" width="9.140625" style="29"/>
    <col min="2042" max="2042" width="3.7109375" style="29" customWidth="1"/>
    <col min="2043" max="2043" width="0" style="29" hidden="1" customWidth="1"/>
    <col min="2044" max="2044" width="12.28515625" style="29" customWidth="1"/>
    <col min="2045" max="2045" width="16.5703125" style="29" customWidth="1"/>
    <col min="2046" max="2046" width="2.7109375" style="29" customWidth="1"/>
    <col min="2047" max="2047" width="6.5703125" style="29" customWidth="1"/>
    <col min="2048" max="2048" width="6.42578125" style="29" customWidth="1"/>
    <col min="2049" max="2051" width="0" style="29" hidden="1" customWidth="1"/>
    <col min="2052" max="2052" width="14.5703125" style="29" customWidth="1"/>
    <col min="2053" max="2053" width="14.140625" style="29" customWidth="1"/>
    <col min="2054" max="2054" width="15" style="29" customWidth="1"/>
    <col min="2055" max="2055" width="12.7109375" style="29" customWidth="1"/>
    <col min="2056" max="2297" width="9.140625" style="29"/>
    <col min="2298" max="2298" width="3.7109375" style="29" customWidth="1"/>
    <col min="2299" max="2299" width="0" style="29" hidden="1" customWidth="1"/>
    <col min="2300" max="2300" width="12.28515625" style="29" customWidth="1"/>
    <col min="2301" max="2301" width="16.5703125" style="29" customWidth="1"/>
    <col min="2302" max="2302" width="2.7109375" style="29" customWidth="1"/>
    <col min="2303" max="2303" width="6.5703125" style="29" customWidth="1"/>
    <col min="2304" max="2304" width="6.42578125" style="29" customWidth="1"/>
    <col min="2305" max="2307" width="0" style="29" hidden="1" customWidth="1"/>
    <col min="2308" max="2308" width="14.5703125" style="29" customWidth="1"/>
    <col min="2309" max="2309" width="14.140625" style="29" customWidth="1"/>
    <col min="2310" max="2310" width="15" style="29" customWidth="1"/>
    <col min="2311" max="2311" width="12.7109375" style="29" customWidth="1"/>
    <col min="2312" max="2553" width="9.140625" style="29"/>
    <col min="2554" max="2554" width="3.7109375" style="29" customWidth="1"/>
    <col min="2555" max="2555" width="0" style="29" hidden="1" customWidth="1"/>
    <col min="2556" max="2556" width="12.28515625" style="29" customWidth="1"/>
    <col min="2557" max="2557" width="16.5703125" style="29" customWidth="1"/>
    <col min="2558" max="2558" width="2.7109375" style="29" customWidth="1"/>
    <col min="2559" max="2559" width="6.5703125" style="29" customWidth="1"/>
    <col min="2560" max="2560" width="6.42578125" style="29" customWidth="1"/>
    <col min="2561" max="2563" width="0" style="29" hidden="1" customWidth="1"/>
    <col min="2564" max="2564" width="14.5703125" style="29" customWidth="1"/>
    <col min="2565" max="2565" width="14.140625" style="29" customWidth="1"/>
    <col min="2566" max="2566" width="15" style="29" customWidth="1"/>
    <col min="2567" max="2567" width="12.7109375" style="29" customWidth="1"/>
    <col min="2568" max="2809" width="9.140625" style="29"/>
    <col min="2810" max="2810" width="3.7109375" style="29" customWidth="1"/>
    <col min="2811" max="2811" width="0" style="29" hidden="1" customWidth="1"/>
    <col min="2812" max="2812" width="12.28515625" style="29" customWidth="1"/>
    <col min="2813" max="2813" width="16.5703125" style="29" customWidth="1"/>
    <col min="2814" max="2814" width="2.7109375" style="29" customWidth="1"/>
    <col min="2815" max="2815" width="6.5703125" style="29" customWidth="1"/>
    <col min="2816" max="2816" width="6.42578125" style="29" customWidth="1"/>
    <col min="2817" max="2819" width="0" style="29" hidden="1" customWidth="1"/>
    <col min="2820" max="2820" width="14.5703125" style="29" customWidth="1"/>
    <col min="2821" max="2821" width="14.140625" style="29" customWidth="1"/>
    <col min="2822" max="2822" width="15" style="29" customWidth="1"/>
    <col min="2823" max="2823" width="12.7109375" style="29" customWidth="1"/>
    <col min="2824" max="3065" width="9.140625" style="29"/>
    <col min="3066" max="3066" width="3.7109375" style="29" customWidth="1"/>
    <col min="3067" max="3067" width="0" style="29" hidden="1" customWidth="1"/>
    <col min="3068" max="3068" width="12.28515625" style="29" customWidth="1"/>
    <col min="3069" max="3069" width="16.5703125" style="29" customWidth="1"/>
    <col min="3070" max="3070" width="2.7109375" style="29" customWidth="1"/>
    <col min="3071" max="3071" width="6.5703125" style="29" customWidth="1"/>
    <col min="3072" max="3072" width="6.42578125" style="29" customWidth="1"/>
    <col min="3073" max="3075" width="0" style="29" hidden="1" customWidth="1"/>
    <col min="3076" max="3076" width="14.5703125" style="29" customWidth="1"/>
    <col min="3077" max="3077" width="14.140625" style="29" customWidth="1"/>
    <col min="3078" max="3078" width="15" style="29" customWidth="1"/>
    <col min="3079" max="3079" width="12.7109375" style="29" customWidth="1"/>
    <col min="3080" max="3321" width="9.140625" style="29"/>
    <col min="3322" max="3322" width="3.7109375" style="29" customWidth="1"/>
    <col min="3323" max="3323" width="0" style="29" hidden="1" customWidth="1"/>
    <col min="3324" max="3324" width="12.28515625" style="29" customWidth="1"/>
    <col min="3325" max="3325" width="16.5703125" style="29" customWidth="1"/>
    <col min="3326" max="3326" width="2.7109375" style="29" customWidth="1"/>
    <col min="3327" max="3327" width="6.5703125" style="29" customWidth="1"/>
    <col min="3328" max="3328" width="6.42578125" style="29" customWidth="1"/>
    <col min="3329" max="3331" width="0" style="29" hidden="1" customWidth="1"/>
    <col min="3332" max="3332" width="14.5703125" style="29" customWidth="1"/>
    <col min="3333" max="3333" width="14.140625" style="29" customWidth="1"/>
    <col min="3334" max="3334" width="15" style="29" customWidth="1"/>
    <col min="3335" max="3335" width="12.7109375" style="29" customWidth="1"/>
    <col min="3336" max="3577" width="9.140625" style="29"/>
    <col min="3578" max="3578" width="3.7109375" style="29" customWidth="1"/>
    <col min="3579" max="3579" width="0" style="29" hidden="1" customWidth="1"/>
    <col min="3580" max="3580" width="12.28515625" style="29" customWidth="1"/>
    <col min="3581" max="3581" width="16.5703125" style="29" customWidth="1"/>
    <col min="3582" max="3582" width="2.7109375" style="29" customWidth="1"/>
    <col min="3583" max="3583" width="6.5703125" style="29" customWidth="1"/>
    <col min="3584" max="3584" width="6.42578125" style="29" customWidth="1"/>
    <col min="3585" max="3587" width="0" style="29" hidden="1" customWidth="1"/>
    <col min="3588" max="3588" width="14.5703125" style="29" customWidth="1"/>
    <col min="3589" max="3589" width="14.140625" style="29" customWidth="1"/>
    <col min="3590" max="3590" width="15" style="29" customWidth="1"/>
    <col min="3591" max="3591" width="12.7109375" style="29" customWidth="1"/>
    <col min="3592" max="3833" width="9.140625" style="29"/>
    <col min="3834" max="3834" width="3.7109375" style="29" customWidth="1"/>
    <col min="3835" max="3835" width="0" style="29" hidden="1" customWidth="1"/>
    <col min="3836" max="3836" width="12.28515625" style="29" customWidth="1"/>
    <col min="3837" max="3837" width="16.5703125" style="29" customWidth="1"/>
    <col min="3838" max="3838" width="2.7109375" style="29" customWidth="1"/>
    <col min="3839" max="3839" width="6.5703125" style="29" customWidth="1"/>
    <col min="3840" max="3840" width="6.42578125" style="29" customWidth="1"/>
    <col min="3841" max="3843" width="0" style="29" hidden="1" customWidth="1"/>
    <col min="3844" max="3844" width="14.5703125" style="29" customWidth="1"/>
    <col min="3845" max="3845" width="14.140625" style="29" customWidth="1"/>
    <col min="3846" max="3846" width="15" style="29" customWidth="1"/>
    <col min="3847" max="3847" width="12.7109375" style="29" customWidth="1"/>
    <col min="3848" max="4089" width="9.140625" style="29"/>
    <col min="4090" max="4090" width="3.7109375" style="29" customWidth="1"/>
    <col min="4091" max="4091" width="0" style="29" hidden="1" customWidth="1"/>
    <col min="4092" max="4092" width="12.28515625" style="29" customWidth="1"/>
    <col min="4093" max="4093" width="16.5703125" style="29" customWidth="1"/>
    <col min="4094" max="4094" width="2.7109375" style="29" customWidth="1"/>
    <col min="4095" max="4095" width="6.5703125" style="29" customWidth="1"/>
    <col min="4096" max="4096" width="6.42578125" style="29" customWidth="1"/>
    <col min="4097" max="4099" width="0" style="29" hidden="1" customWidth="1"/>
    <col min="4100" max="4100" width="14.5703125" style="29" customWidth="1"/>
    <col min="4101" max="4101" width="14.140625" style="29" customWidth="1"/>
    <col min="4102" max="4102" width="15" style="29" customWidth="1"/>
    <col min="4103" max="4103" width="12.7109375" style="29" customWidth="1"/>
    <col min="4104" max="4345" width="9.140625" style="29"/>
    <col min="4346" max="4346" width="3.7109375" style="29" customWidth="1"/>
    <col min="4347" max="4347" width="0" style="29" hidden="1" customWidth="1"/>
    <col min="4348" max="4348" width="12.28515625" style="29" customWidth="1"/>
    <col min="4349" max="4349" width="16.5703125" style="29" customWidth="1"/>
    <col min="4350" max="4350" width="2.7109375" style="29" customWidth="1"/>
    <col min="4351" max="4351" width="6.5703125" style="29" customWidth="1"/>
    <col min="4352" max="4352" width="6.42578125" style="29" customWidth="1"/>
    <col min="4353" max="4355" width="0" style="29" hidden="1" customWidth="1"/>
    <col min="4356" max="4356" width="14.5703125" style="29" customWidth="1"/>
    <col min="4357" max="4357" width="14.140625" style="29" customWidth="1"/>
    <col min="4358" max="4358" width="15" style="29" customWidth="1"/>
    <col min="4359" max="4359" width="12.7109375" style="29" customWidth="1"/>
    <col min="4360" max="4601" width="9.140625" style="29"/>
    <col min="4602" max="4602" width="3.7109375" style="29" customWidth="1"/>
    <col min="4603" max="4603" width="0" style="29" hidden="1" customWidth="1"/>
    <col min="4604" max="4604" width="12.28515625" style="29" customWidth="1"/>
    <col min="4605" max="4605" width="16.5703125" style="29" customWidth="1"/>
    <col min="4606" max="4606" width="2.7109375" style="29" customWidth="1"/>
    <col min="4607" max="4607" width="6.5703125" style="29" customWidth="1"/>
    <col min="4608" max="4608" width="6.42578125" style="29" customWidth="1"/>
    <col min="4609" max="4611" width="0" style="29" hidden="1" customWidth="1"/>
    <col min="4612" max="4612" width="14.5703125" style="29" customWidth="1"/>
    <col min="4613" max="4613" width="14.140625" style="29" customWidth="1"/>
    <col min="4614" max="4614" width="15" style="29" customWidth="1"/>
    <col min="4615" max="4615" width="12.7109375" style="29" customWidth="1"/>
    <col min="4616" max="4857" width="9.140625" style="29"/>
    <col min="4858" max="4858" width="3.7109375" style="29" customWidth="1"/>
    <col min="4859" max="4859" width="0" style="29" hidden="1" customWidth="1"/>
    <col min="4860" max="4860" width="12.28515625" style="29" customWidth="1"/>
    <col min="4861" max="4861" width="16.5703125" style="29" customWidth="1"/>
    <col min="4862" max="4862" width="2.7109375" style="29" customWidth="1"/>
    <col min="4863" max="4863" width="6.5703125" style="29" customWidth="1"/>
    <col min="4864" max="4864" width="6.42578125" style="29" customWidth="1"/>
    <col min="4865" max="4867" width="0" style="29" hidden="1" customWidth="1"/>
    <col min="4868" max="4868" width="14.5703125" style="29" customWidth="1"/>
    <col min="4869" max="4869" width="14.140625" style="29" customWidth="1"/>
    <col min="4870" max="4870" width="15" style="29" customWidth="1"/>
    <col min="4871" max="4871" width="12.7109375" style="29" customWidth="1"/>
    <col min="4872" max="5113" width="9.140625" style="29"/>
    <col min="5114" max="5114" width="3.7109375" style="29" customWidth="1"/>
    <col min="5115" max="5115" width="0" style="29" hidden="1" customWidth="1"/>
    <col min="5116" max="5116" width="12.28515625" style="29" customWidth="1"/>
    <col min="5117" max="5117" width="16.5703125" style="29" customWidth="1"/>
    <col min="5118" max="5118" width="2.7109375" style="29" customWidth="1"/>
    <col min="5119" max="5119" width="6.5703125" style="29" customWidth="1"/>
    <col min="5120" max="5120" width="6.42578125" style="29" customWidth="1"/>
    <col min="5121" max="5123" width="0" style="29" hidden="1" customWidth="1"/>
    <col min="5124" max="5124" width="14.5703125" style="29" customWidth="1"/>
    <col min="5125" max="5125" width="14.140625" style="29" customWidth="1"/>
    <col min="5126" max="5126" width="15" style="29" customWidth="1"/>
    <col min="5127" max="5127" width="12.7109375" style="29" customWidth="1"/>
    <col min="5128" max="5369" width="9.140625" style="29"/>
    <col min="5370" max="5370" width="3.7109375" style="29" customWidth="1"/>
    <col min="5371" max="5371" width="0" style="29" hidden="1" customWidth="1"/>
    <col min="5372" max="5372" width="12.28515625" style="29" customWidth="1"/>
    <col min="5373" max="5373" width="16.5703125" style="29" customWidth="1"/>
    <col min="5374" max="5374" width="2.7109375" style="29" customWidth="1"/>
    <col min="5375" max="5375" width="6.5703125" style="29" customWidth="1"/>
    <col min="5376" max="5376" width="6.42578125" style="29" customWidth="1"/>
    <col min="5377" max="5379" width="0" style="29" hidden="1" customWidth="1"/>
    <col min="5380" max="5380" width="14.5703125" style="29" customWidth="1"/>
    <col min="5381" max="5381" width="14.140625" style="29" customWidth="1"/>
    <col min="5382" max="5382" width="15" style="29" customWidth="1"/>
    <col min="5383" max="5383" width="12.7109375" style="29" customWidth="1"/>
    <col min="5384" max="5625" width="9.140625" style="29"/>
    <col min="5626" max="5626" width="3.7109375" style="29" customWidth="1"/>
    <col min="5627" max="5627" width="0" style="29" hidden="1" customWidth="1"/>
    <col min="5628" max="5628" width="12.28515625" style="29" customWidth="1"/>
    <col min="5629" max="5629" width="16.5703125" style="29" customWidth="1"/>
    <col min="5630" max="5630" width="2.7109375" style="29" customWidth="1"/>
    <col min="5631" max="5631" width="6.5703125" style="29" customWidth="1"/>
    <col min="5632" max="5632" width="6.42578125" style="29" customWidth="1"/>
    <col min="5633" max="5635" width="0" style="29" hidden="1" customWidth="1"/>
    <col min="5636" max="5636" width="14.5703125" style="29" customWidth="1"/>
    <col min="5637" max="5637" width="14.140625" style="29" customWidth="1"/>
    <col min="5638" max="5638" width="15" style="29" customWidth="1"/>
    <col min="5639" max="5639" width="12.7109375" style="29" customWidth="1"/>
    <col min="5640" max="5881" width="9.140625" style="29"/>
    <col min="5882" max="5882" width="3.7109375" style="29" customWidth="1"/>
    <col min="5883" max="5883" width="0" style="29" hidden="1" customWidth="1"/>
    <col min="5884" max="5884" width="12.28515625" style="29" customWidth="1"/>
    <col min="5885" max="5885" width="16.5703125" style="29" customWidth="1"/>
    <col min="5886" max="5886" width="2.7109375" style="29" customWidth="1"/>
    <col min="5887" max="5887" width="6.5703125" style="29" customWidth="1"/>
    <col min="5888" max="5888" width="6.42578125" style="29" customWidth="1"/>
    <col min="5889" max="5891" width="0" style="29" hidden="1" customWidth="1"/>
    <col min="5892" max="5892" width="14.5703125" style="29" customWidth="1"/>
    <col min="5893" max="5893" width="14.140625" style="29" customWidth="1"/>
    <col min="5894" max="5894" width="15" style="29" customWidth="1"/>
    <col min="5895" max="5895" width="12.7109375" style="29" customWidth="1"/>
    <col min="5896" max="6137" width="9.140625" style="29"/>
    <col min="6138" max="6138" width="3.7109375" style="29" customWidth="1"/>
    <col min="6139" max="6139" width="0" style="29" hidden="1" customWidth="1"/>
    <col min="6140" max="6140" width="12.28515625" style="29" customWidth="1"/>
    <col min="6141" max="6141" width="16.5703125" style="29" customWidth="1"/>
    <col min="6142" max="6142" width="2.7109375" style="29" customWidth="1"/>
    <col min="6143" max="6143" width="6.5703125" style="29" customWidth="1"/>
    <col min="6144" max="6144" width="6.42578125" style="29" customWidth="1"/>
    <col min="6145" max="6147" width="0" style="29" hidden="1" customWidth="1"/>
    <col min="6148" max="6148" width="14.5703125" style="29" customWidth="1"/>
    <col min="6149" max="6149" width="14.140625" style="29" customWidth="1"/>
    <col min="6150" max="6150" width="15" style="29" customWidth="1"/>
    <col min="6151" max="6151" width="12.7109375" style="29" customWidth="1"/>
    <col min="6152" max="6393" width="9.140625" style="29"/>
    <col min="6394" max="6394" width="3.7109375" style="29" customWidth="1"/>
    <col min="6395" max="6395" width="0" style="29" hidden="1" customWidth="1"/>
    <col min="6396" max="6396" width="12.28515625" style="29" customWidth="1"/>
    <col min="6397" max="6397" width="16.5703125" style="29" customWidth="1"/>
    <col min="6398" max="6398" width="2.7109375" style="29" customWidth="1"/>
    <col min="6399" max="6399" width="6.5703125" style="29" customWidth="1"/>
    <col min="6400" max="6400" width="6.42578125" style="29" customWidth="1"/>
    <col min="6401" max="6403" width="0" style="29" hidden="1" customWidth="1"/>
    <col min="6404" max="6404" width="14.5703125" style="29" customWidth="1"/>
    <col min="6405" max="6405" width="14.140625" style="29" customWidth="1"/>
    <col min="6406" max="6406" width="15" style="29" customWidth="1"/>
    <col min="6407" max="6407" width="12.7109375" style="29" customWidth="1"/>
    <col min="6408" max="6649" width="9.140625" style="29"/>
    <col min="6650" max="6650" width="3.7109375" style="29" customWidth="1"/>
    <col min="6651" max="6651" width="0" style="29" hidden="1" customWidth="1"/>
    <col min="6652" max="6652" width="12.28515625" style="29" customWidth="1"/>
    <col min="6653" max="6653" width="16.5703125" style="29" customWidth="1"/>
    <col min="6654" max="6654" width="2.7109375" style="29" customWidth="1"/>
    <col min="6655" max="6655" width="6.5703125" style="29" customWidth="1"/>
    <col min="6656" max="6656" width="6.42578125" style="29" customWidth="1"/>
    <col min="6657" max="6659" width="0" style="29" hidden="1" customWidth="1"/>
    <col min="6660" max="6660" width="14.5703125" style="29" customWidth="1"/>
    <col min="6661" max="6661" width="14.140625" style="29" customWidth="1"/>
    <col min="6662" max="6662" width="15" style="29" customWidth="1"/>
    <col min="6663" max="6663" width="12.7109375" style="29" customWidth="1"/>
    <col min="6664" max="6905" width="9.140625" style="29"/>
    <col min="6906" max="6906" width="3.7109375" style="29" customWidth="1"/>
    <col min="6907" max="6907" width="0" style="29" hidden="1" customWidth="1"/>
    <col min="6908" max="6908" width="12.28515625" style="29" customWidth="1"/>
    <col min="6909" max="6909" width="16.5703125" style="29" customWidth="1"/>
    <col min="6910" max="6910" width="2.7109375" style="29" customWidth="1"/>
    <col min="6911" max="6911" width="6.5703125" style="29" customWidth="1"/>
    <col min="6912" max="6912" width="6.42578125" style="29" customWidth="1"/>
    <col min="6913" max="6915" width="0" style="29" hidden="1" customWidth="1"/>
    <col min="6916" max="6916" width="14.5703125" style="29" customWidth="1"/>
    <col min="6917" max="6917" width="14.140625" style="29" customWidth="1"/>
    <col min="6918" max="6918" width="15" style="29" customWidth="1"/>
    <col min="6919" max="6919" width="12.7109375" style="29" customWidth="1"/>
    <col min="6920" max="7161" width="9.140625" style="29"/>
    <col min="7162" max="7162" width="3.7109375" style="29" customWidth="1"/>
    <col min="7163" max="7163" width="0" style="29" hidden="1" customWidth="1"/>
    <col min="7164" max="7164" width="12.28515625" style="29" customWidth="1"/>
    <col min="7165" max="7165" width="16.5703125" style="29" customWidth="1"/>
    <col min="7166" max="7166" width="2.7109375" style="29" customWidth="1"/>
    <col min="7167" max="7167" width="6.5703125" style="29" customWidth="1"/>
    <col min="7168" max="7168" width="6.42578125" style="29" customWidth="1"/>
    <col min="7169" max="7171" width="0" style="29" hidden="1" customWidth="1"/>
    <col min="7172" max="7172" width="14.5703125" style="29" customWidth="1"/>
    <col min="7173" max="7173" width="14.140625" style="29" customWidth="1"/>
    <col min="7174" max="7174" width="15" style="29" customWidth="1"/>
    <col min="7175" max="7175" width="12.7109375" style="29" customWidth="1"/>
    <col min="7176" max="7417" width="9.140625" style="29"/>
    <col min="7418" max="7418" width="3.7109375" style="29" customWidth="1"/>
    <col min="7419" max="7419" width="0" style="29" hidden="1" customWidth="1"/>
    <col min="7420" max="7420" width="12.28515625" style="29" customWidth="1"/>
    <col min="7421" max="7421" width="16.5703125" style="29" customWidth="1"/>
    <col min="7422" max="7422" width="2.7109375" style="29" customWidth="1"/>
    <col min="7423" max="7423" width="6.5703125" style="29" customWidth="1"/>
    <col min="7424" max="7424" width="6.42578125" style="29" customWidth="1"/>
    <col min="7425" max="7427" width="0" style="29" hidden="1" customWidth="1"/>
    <col min="7428" max="7428" width="14.5703125" style="29" customWidth="1"/>
    <col min="7429" max="7429" width="14.140625" style="29" customWidth="1"/>
    <col min="7430" max="7430" width="15" style="29" customWidth="1"/>
    <col min="7431" max="7431" width="12.7109375" style="29" customWidth="1"/>
    <col min="7432" max="7673" width="9.140625" style="29"/>
    <col min="7674" max="7674" width="3.7109375" style="29" customWidth="1"/>
    <col min="7675" max="7675" width="0" style="29" hidden="1" customWidth="1"/>
    <col min="7676" max="7676" width="12.28515625" style="29" customWidth="1"/>
    <col min="7677" max="7677" width="16.5703125" style="29" customWidth="1"/>
    <col min="7678" max="7678" width="2.7109375" style="29" customWidth="1"/>
    <col min="7679" max="7679" width="6.5703125" style="29" customWidth="1"/>
    <col min="7680" max="7680" width="6.42578125" style="29" customWidth="1"/>
    <col min="7681" max="7683" width="0" style="29" hidden="1" customWidth="1"/>
    <col min="7684" max="7684" width="14.5703125" style="29" customWidth="1"/>
    <col min="7685" max="7685" width="14.140625" style="29" customWidth="1"/>
    <col min="7686" max="7686" width="15" style="29" customWidth="1"/>
    <col min="7687" max="7687" width="12.7109375" style="29" customWidth="1"/>
    <col min="7688" max="7929" width="9.140625" style="29"/>
    <col min="7930" max="7930" width="3.7109375" style="29" customWidth="1"/>
    <col min="7931" max="7931" width="0" style="29" hidden="1" customWidth="1"/>
    <col min="7932" max="7932" width="12.28515625" style="29" customWidth="1"/>
    <col min="7933" max="7933" width="16.5703125" style="29" customWidth="1"/>
    <col min="7934" max="7934" width="2.7109375" style="29" customWidth="1"/>
    <col min="7935" max="7935" width="6.5703125" style="29" customWidth="1"/>
    <col min="7936" max="7936" width="6.42578125" style="29" customWidth="1"/>
    <col min="7937" max="7939" width="0" style="29" hidden="1" customWidth="1"/>
    <col min="7940" max="7940" width="14.5703125" style="29" customWidth="1"/>
    <col min="7941" max="7941" width="14.140625" style="29" customWidth="1"/>
    <col min="7942" max="7942" width="15" style="29" customWidth="1"/>
    <col min="7943" max="7943" width="12.7109375" style="29" customWidth="1"/>
    <col min="7944" max="8185" width="9.140625" style="29"/>
    <col min="8186" max="8186" width="3.7109375" style="29" customWidth="1"/>
    <col min="8187" max="8187" width="0" style="29" hidden="1" customWidth="1"/>
    <col min="8188" max="8188" width="12.28515625" style="29" customWidth="1"/>
    <col min="8189" max="8189" width="16.5703125" style="29" customWidth="1"/>
    <col min="8190" max="8190" width="2.7109375" style="29" customWidth="1"/>
    <col min="8191" max="8191" width="6.5703125" style="29" customWidth="1"/>
    <col min="8192" max="8192" width="6.42578125" style="29" customWidth="1"/>
    <col min="8193" max="8195" width="0" style="29" hidden="1" customWidth="1"/>
    <col min="8196" max="8196" width="14.5703125" style="29" customWidth="1"/>
    <col min="8197" max="8197" width="14.140625" style="29" customWidth="1"/>
    <col min="8198" max="8198" width="15" style="29" customWidth="1"/>
    <col min="8199" max="8199" width="12.7109375" style="29" customWidth="1"/>
    <col min="8200" max="8441" width="9.140625" style="29"/>
    <col min="8442" max="8442" width="3.7109375" style="29" customWidth="1"/>
    <col min="8443" max="8443" width="0" style="29" hidden="1" customWidth="1"/>
    <col min="8444" max="8444" width="12.28515625" style="29" customWidth="1"/>
    <col min="8445" max="8445" width="16.5703125" style="29" customWidth="1"/>
    <col min="8446" max="8446" width="2.7109375" style="29" customWidth="1"/>
    <col min="8447" max="8447" width="6.5703125" style="29" customWidth="1"/>
    <col min="8448" max="8448" width="6.42578125" style="29" customWidth="1"/>
    <col min="8449" max="8451" width="0" style="29" hidden="1" customWidth="1"/>
    <col min="8452" max="8452" width="14.5703125" style="29" customWidth="1"/>
    <col min="8453" max="8453" width="14.140625" style="29" customWidth="1"/>
    <col min="8454" max="8454" width="15" style="29" customWidth="1"/>
    <col min="8455" max="8455" width="12.7109375" style="29" customWidth="1"/>
    <col min="8456" max="8697" width="9.140625" style="29"/>
    <col min="8698" max="8698" width="3.7109375" style="29" customWidth="1"/>
    <col min="8699" max="8699" width="0" style="29" hidden="1" customWidth="1"/>
    <col min="8700" max="8700" width="12.28515625" style="29" customWidth="1"/>
    <col min="8701" max="8701" width="16.5703125" style="29" customWidth="1"/>
    <col min="8702" max="8702" width="2.7109375" style="29" customWidth="1"/>
    <col min="8703" max="8703" width="6.5703125" style="29" customWidth="1"/>
    <col min="8704" max="8704" width="6.42578125" style="29" customWidth="1"/>
    <col min="8705" max="8707" width="0" style="29" hidden="1" customWidth="1"/>
    <col min="8708" max="8708" width="14.5703125" style="29" customWidth="1"/>
    <col min="8709" max="8709" width="14.140625" style="29" customWidth="1"/>
    <col min="8710" max="8710" width="15" style="29" customWidth="1"/>
    <col min="8711" max="8711" width="12.7109375" style="29" customWidth="1"/>
    <col min="8712" max="8953" width="9.140625" style="29"/>
    <col min="8954" max="8954" width="3.7109375" style="29" customWidth="1"/>
    <col min="8955" max="8955" width="0" style="29" hidden="1" customWidth="1"/>
    <col min="8956" max="8956" width="12.28515625" style="29" customWidth="1"/>
    <col min="8957" max="8957" width="16.5703125" style="29" customWidth="1"/>
    <col min="8958" max="8958" width="2.7109375" style="29" customWidth="1"/>
    <col min="8959" max="8959" width="6.5703125" style="29" customWidth="1"/>
    <col min="8960" max="8960" width="6.42578125" style="29" customWidth="1"/>
    <col min="8961" max="8963" width="0" style="29" hidden="1" customWidth="1"/>
    <col min="8964" max="8964" width="14.5703125" style="29" customWidth="1"/>
    <col min="8965" max="8965" width="14.140625" style="29" customWidth="1"/>
    <col min="8966" max="8966" width="15" style="29" customWidth="1"/>
    <col min="8967" max="8967" width="12.7109375" style="29" customWidth="1"/>
    <col min="8968" max="9209" width="9.140625" style="29"/>
    <col min="9210" max="9210" width="3.7109375" style="29" customWidth="1"/>
    <col min="9211" max="9211" width="0" style="29" hidden="1" customWidth="1"/>
    <col min="9212" max="9212" width="12.28515625" style="29" customWidth="1"/>
    <col min="9213" max="9213" width="16.5703125" style="29" customWidth="1"/>
    <col min="9214" max="9214" width="2.7109375" style="29" customWidth="1"/>
    <col min="9215" max="9215" width="6.5703125" style="29" customWidth="1"/>
    <col min="9216" max="9216" width="6.42578125" style="29" customWidth="1"/>
    <col min="9217" max="9219" width="0" style="29" hidden="1" customWidth="1"/>
    <col min="9220" max="9220" width="14.5703125" style="29" customWidth="1"/>
    <col min="9221" max="9221" width="14.140625" style="29" customWidth="1"/>
    <col min="9222" max="9222" width="15" style="29" customWidth="1"/>
    <col min="9223" max="9223" width="12.7109375" style="29" customWidth="1"/>
    <col min="9224" max="9465" width="9.140625" style="29"/>
    <col min="9466" max="9466" width="3.7109375" style="29" customWidth="1"/>
    <col min="9467" max="9467" width="0" style="29" hidden="1" customWidth="1"/>
    <col min="9468" max="9468" width="12.28515625" style="29" customWidth="1"/>
    <col min="9469" max="9469" width="16.5703125" style="29" customWidth="1"/>
    <col min="9470" max="9470" width="2.7109375" style="29" customWidth="1"/>
    <col min="9471" max="9471" width="6.5703125" style="29" customWidth="1"/>
    <col min="9472" max="9472" width="6.42578125" style="29" customWidth="1"/>
    <col min="9473" max="9475" width="0" style="29" hidden="1" customWidth="1"/>
    <col min="9476" max="9476" width="14.5703125" style="29" customWidth="1"/>
    <col min="9477" max="9477" width="14.140625" style="29" customWidth="1"/>
    <col min="9478" max="9478" width="15" style="29" customWidth="1"/>
    <col min="9479" max="9479" width="12.7109375" style="29" customWidth="1"/>
    <col min="9480" max="9721" width="9.140625" style="29"/>
    <col min="9722" max="9722" width="3.7109375" style="29" customWidth="1"/>
    <col min="9723" max="9723" width="0" style="29" hidden="1" customWidth="1"/>
    <col min="9724" max="9724" width="12.28515625" style="29" customWidth="1"/>
    <col min="9725" max="9725" width="16.5703125" style="29" customWidth="1"/>
    <col min="9726" max="9726" width="2.7109375" style="29" customWidth="1"/>
    <col min="9727" max="9727" width="6.5703125" style="29" customWidth="1"/>
    <col min="9728" max="9728" width="6.42578125" style="29" customWidth="1"/>
    <col min="9729" max="9731" width="0" style="29" hidden="1" customWidth="1"/>
    <col min="9732" max="9732" width="14.5703125" style="29" customWidth="1"/>
    <col min="9733" max="9733" width="14.140625" style="29" customWidth="1"/>
    <col min="9734" max="9734" width="15" style="29" customWidth="1"/>
    <col min="9735" max="9735" width="12.7109375" style="29" customWidth="1"/>
    <col min="9736" max="9977" width="9.140625" style="29"/>
    <col min="9978" max="9978" width="3.7109375" style="29" customWidth="1"/>
    <col min="9979" max="9979" width="0" style="29" hidden="1" customWidth="1"/>
    <col min="9980" max="9980" width="12.28515625" style="29" customWidth="1"/>
    <col min="9981" max="9981" width="16.5703125" style="29" customWidth="1"/>
    <col min="9982" max="9982" width="2.7109375" style="29" customWidth="1"/>
    <col min="9983" max="9983" width="6.5703125" style="29" customWidth="1"/>
    <col min="9984" max="9984" width="6.42578125" style="29" customWidth="1"/>
    <col min="9985" max="9987" width="0" style="29" hidden="1" customWidth="1"/>
    <col min="9988" max="9988" width="14.5703125" style="29" customWidth="1"/>
    <col min="9989" max="9989" width="14.140625" style="29" customWidth="1"/>
    <col min="9990" max="9990" width="15" style="29" customWidth="1"/>
    <col min="9991" max="9991" width="12.7109375" style="29" customWidth="1"/>
    <col min="9992" max="10233" width="9.140625" style="29"/>
    <col min="10234" max="10234" width="3.7109375" style="29" customWidth="1"/>
    <col min="10235" max="10235" width="0" style="29" hidden="1" customWidth="1"/>
    <col min="10236" max="10236" width="12.28515625" style="29" customWidth="1"/>
    <col min="10237" max="10237" width="16.5703125" style="29" customWidth="1"/>
    <col min="10238" max="10238" width="2.7109375" style="29" customWidth="1"/>
    <col min="10239" max="10239" width="6.5703125" style="29" customWidth="1"/>
    <col min="10240" max="10240" width="6.42578125" style="29" customWidth="1"/>
    <col min="10241" max="10243" width="0" style="29" hidden="1" customWidth="1"/>
    <col min="10244" max="10244" width="14.5703125" style="29" customWidth="1"/>
    <col min="10245" max="10245" width="14.140625" style="29" customWidth="1"/>
    <col min="10246" max="10246" width="15" style="29" customWidth="1"/>
    <col min="10247" max="10247" width="12.7109375" style="29" customWidth="1"/>
    <col min="10248" max="10489" width="9.140625" style="29"/>
    <col min="10490" max="10490" width="3.7109375" style="29" customWidth="1"/>
    <col min="10491" max="10491" width="0" style="29" hidden="1" customWidth="1"/>
    <col min="10492" max="10492" width="12.28515625" style="29" customWidth="1"/>
    <col min="10493" max="10493" width="16.5703125" style="29" customWidth="1"/>
    <col min="10494" max="10494" width="2.7109375" style="29" customWidth="1"/>
    <col min="10495" max="10495" width="6.5703125" style="29" customWidth="1"/>
    <col min="10496" max="10496" width="6.42578125" style="29" customWidth="1"/>
    <col min="10497" max="10499" width="0" style="29" hidden="1" customWidth="1"/>
    <col min="10500" max="10500" width="14.5703125" style="29" customWidth="1"/>
    <col min="10501" max="10501" width="14.140625" style="29" customWidth="1"/>
    <col min="10502" max="10502" width="15" style="29" customWidth="1"/>
    <col min="10503" max="10503" width="12.7109375" style="29" customWidth="1"/>
    <col min="10504" max="10745" width="9.140625" style="29"/>
    <col min="10746" max="10746" width="3.7109375" style="29" customWidth="1"/>
    <col min="10747" max="10747" width="0" style="29" hidden="1" customWidth="1"/>
    <col min="10748" max="10748" width="12.28515625" style="29" customWidth="1"/>
    <col min="10749" max="10749" width="16.5703125" style="29" customWidth="1"/>
    <col min="10750" max="10750" width="2.7109375" style="29" customWidth="1"/>
    <col min="10751" max="10751" width="6.5703125" style="29" customWidth="1"/>
    <col min="10752" max="10752" width="6.42578125" style="29" customWidth="1"/>
    <col min="10753" max="10755" width="0" style="29" hidden="1" customWidth="1"/>
    <col min="10756" max="10756" width="14.5703125" style="29" customWidth="1"/>
    <col min="10757" max="10757" width="14.140625" style="29" customWidth="1"/>
    <col min="10758" max="10758" width="15" style="29" customWidth="1"/>
    <col min="10759" max="10759" width="12.7109375" style="29" customWidth="1"/>
    <col min="10760" max="11001" width="9.140625" style="29"/>
    <col min="11002" max="11002" width="3.7109375" style="29" customWidth="1"/>
    <col min="11003" max="11003" width="0" style="29" hidden="1" customWidth="1"/>
    <col min="11004" max="11004" width="12.28515625" style="29" customWidth="1"/>
    <col min="11005" max="11005" width="16.5703125" style="29" customWidth="1"/>
    <col min="11006" max="11006" width="2.7109375" style="29" customWidth="1"/>
    <col min="11007" max="11007" width="6.5703125" style="29" customWidth="1"/>
    <col min="11008" max="11008" width="6.42578125" style="29" customWidth="1"/>
    <col min="11009" max="11011" width="0" style="29" hidden="1" customWidth="1"/>
    <col min="11012" max="11012" width="14.5703125" style="29" customWidth="1"/>
    <col min="11013" max="11013" width="14.140625" style="29" customWidth="1"/>
    <col min="11014" max="11014" width="15" style="29" customWidth="1"/>
    <col min="11015" max="11015" width="12.7109375" style="29" customWidth="1"/>
    <col min="11016" max="11257" width="9.140625" style="29"/>
    <col min="11258" max="11258" width="3.7109375" style="29" customWidth="1"/>
    <col min="11259" max="11259" width="0" style="29" hidden="1" customWidth="1"/>
    <col min="11260" max="11260" width="12.28515625" style="29" customWidth="1"/>
    <col min="11261" max="11261" width="16.5703125" style="29" customWidth="1"/>
    <col min="11262" max="11262" width="2.7109375" style="29" customWidth="1"/>
    <col min="11263" max="11263" width="6.5703125" style="29" customWidth="1"/>
    <col min="11264" max="11264" width="6.42578125" style="29" customWidth="1"/>
    <col min="11265" max="11267" width="0" style="29" hidden="1" customWidth="1"/>
    <col min="11268" max="11268" width="14.5703125" style="29" customWidth="1"/>
    <col min="11269" max="11269" width="14.140625" style="29" customWidth="1"/>
    <col min="11270" max="11270" width="15" style="29" customWidth="1"/>
    <col min="11271" max="11271" width="12.7109375" style="29" customWidth="1"/>
    <col min="11272" max="11513" width="9.140625" style="29"/>
    <col min="11514" max="11514" width="3.7109375" style="29" customWidth="1"/>
    <col min="11515" max="11515" width="0" style="29" hidden="1" customWidth="1"/>
    <col min="11516" max="11516" width="12.28515625" style="29" customWidth="1"/>
    <col min="11517" max="11517" width="16.5703125" style="29" customWidth="1"/>
    <col min="11518" max="11518" width="2.7109375" style="29" customWidth="1"/>
    <col min="11519" max="11519" width="6.5703125" style="29" customWidth="1"/>
    <col min="11520" max="11520" width="6.42578125" style="29" customWidth="1"/>
    <col min="11521" max="11523" width="0" style="29" hidden="1" customWidth="1"/>
    <col min="11524" max="11524" width="14.5703125" style="29" customWidth="1"/>
    <col min="11525" max="11525" width="14.140625" style="29" customWidth="1"/>
    <col min="11526" max="11526" width="15" style="29" customWidth="1"/>
    <col min="11527" max="11527" width="12.7109375" style="29" customWidth="1"/>
    <col min="11528" max="11769" width="9.140625" style="29"/>
    <col min="11770" max="11770" width="3.7109375" style="29" customWidth="1"/>
    <col min="11771" max="11771" width="0" style="29" hidden="1" customWidth="1"/>
    <col min="11772" max="11772" width="12.28515625" style="29" customWidth="1"/>
    <col min="11773" max="11773" width="16.5703125" style="29" customWidth="1"/>
    <col min="11774" max="11774" width="2.7109375" style="29" customWidth="1"/>
    <col min="11775" max="11775" width="6.5703125" style="29" customWidth="1"/>
    <col min="11776" max="11776" width="6.42578125" style="29" customWidth="1"/>
    <col min="11777" max="11779" width="0" style="29" hidden="1" customWidth="1"/>
    <col min="11780" max="11780" width="14.5703125" style="29" customWidth="1"/>
    <col min="11781" max="11781" width="14.140625" style="29" customWidth="1"/>
    <col min="11782" max="11782" width="15" style="29" customWidth="1"/>
    <col min="11783" max="11783" width="12.7109375" style="29" customWidth="1"/>
    <col min="11784" max="12025" width="9.140625" style="29"/>
    <col min="12026" max="12026" width="3.7109375" style="29" customWidth="1"/>
    <col min="12027" max="12027" width="0" style="29" hidden="1" customWidth="1"/>
    <col min="12028" max="12028" width="12.28515625" style="29" customWidth="1"/>
    <col min="12029" max="12029" width="16.5703125" style="29" customWidth="1"/>
    <col min="12030" max="12030" width="2.7109375" style="29" customWidth="1"/>
    <col min="12031" max="12031" width="6.5703125" style="29" customWidth="1"/>
    <col min="12032" max="12032" width="6.42578125" style="29" customWidth="1"/>
    <col min="12033" max="12035" width="0" style="29" hidden="1" customWidth="1"/>
    <col min="12036" max="12036" width="14.5703125" style="29" customWidth="1"/>
    <col min="12037" max="12037" width="14.140625" style="29" customWidth="1"/>
    <col min="12038" max="12038" width="15" style="29" customWidth="1"/>
    <col min="12039" max="12039" width="12.7109375" style="29" customWidth="1"/>
    <col min="12040" max="12281" width="9.140625" style="29"/>
    <col min="12282" max="12282" width="3.7109375" style="29" customWidth="1"/>
    <col min="12283" max="12283" width="0" style="29" hidden="1" customWidth="1"/>
    <col min="12284" max="12284" width="12.28515625" style="29" customWidth="1"/>
    <col min="12285" max="12285" width="16.5703125" style="29" customWidth="1"/>
    <col min="12286" max="12286" width="2.7109375" style="29" customWidth="1"/>
    <col min="12287" max="12287" width="6.5703125" style="29" customWidth="1"/>
    <col min="12288" max="12288" width="6.42578125" style="29" customWidth="1"/>
    <col min="12289" max="12291" width="0" style="29" hidden="1" customWidth="1"/>
    <col min="12292" max="12292" width="14.5703125" style="29" customWidth="1"/>
    <col min="12293" max="12293" width="14.140625" style="29" customWidth="1"/>
    <col min="12294" max="12294" width="15" style="29" customWidth="1"/>
    <col min="12295" max="12295" width="12.7109375" style="29" customWidth="1"/>
    <col min="12296" max="12537" width="9.140625" style="29"/>
    <col min="12538" max="12538" width="3.7109375" style="29" customWidth="1"/>
    <col min="12539" max="12539" width="0" style="29" hidden="1" customWidth="1"/>
    <col min="12540" max="12540" width="12.28515625" style="29" customWidth="1"/>
    <col min="12541" max="12541" width="16.5703125" style="29" customWidth="1"/>
    <col min="12542" max="12542" width="2.7109375" style="29" customWidth="1"/>
    <col min="12543" max="12543" width="6.5703125" style="29" customWidth="1"/>
    <col min="12544" max="12544" width="6.42578125" style="29" customWidth="1"/>
    <col min="12545" max="12547" width="0" style="29" hidden="1" customWidth="1"/>
    <col min="12548" max="12548" width="14.5703125" style="29" customWidth="1"/>
    <col min="12549" max="12549" width="14.140625" style="29" customWidth="1"/>
    <col min="12550" max="12550" width="15" style="29" customWidth="1"/>
    <col min="12551" max="12551" width="12.7109375" style="29" customWidth="1"/>
    <col min="12552" max="12793" width="9.140625" style="29"/>
    <col min="12794" max="12794" width="3.7109375" style="29" customWidth="1"/>
    <col min="12795" max="12795" width="0" style="29" hidden="1" customWidth="1"/>
    <col min="12796" max="12796" width="12.28515625" style="29" customWidth="1"/>
    <col min="12797" max="12797" width="16.5703125" style="29" customWidth="1"/>
    <col min="12798" max="12798" width="2.7109375" style="29" customWidth="1"/>
    <col min="12799" max="12799" width="6.5703125" style="29" customWidth="1"/>
    <col min="12800" max="12800" width="6.42578125" style="29" customWidth="1"/>
    <col min="12801" max="12803" width="0" style="29" hidden="1" customWidth="1"/>
    <col min="12804" max="12804" width="14.5703125" style="29" customWidth="1"/>
    <col min="12805" max="12805" width="14.140625" style="29" customWidth="1"/>
    <col min="12806" max="12806" width="15" style="29" customWidth="1"/>
    <col min="12807" max="12807" width="12.7109375" style="29" customWidth="1"/>
    <col min="12808" max="13049" width="9.140625" style="29"/>
    <col min="13050" max="13050" width="3.7109375" style="29" customWidth="1"/>
    <col min="13051" max="13051" width="0" style="29" hidden="1" customWidth="1"/>
    <col min="13052" max="13052" width="12.28515625" style="29" customWidth="1"/>
    <col min="13053" max="13053" width="16.5703125" style="29" customWidth="1"/>
    <col min="13054" max="13054" width="2.7109375" style="29" customWidth="1"/>
    <col min="13055" max="13055" width="6.5703125" style="29" customWidth="1"/>
    <col min="13056" max="13056" width="6.42578125" style="29" customWidth="1"/>
    <col min="13057" max="13059" width="0" style="29" hidden="1" customWidth="1"/>
    <col min="13060" max="13060" width="14.5703125" style="29" customWidth="1"/>
    <col min="13061" max="13061" width="14.140625" style="29" customWidth="1"/>
    <col min="13062" max="13062" width="15" style="29" customWidth="1"/>
    <col min="13063" max="13063" width="12.7109375" style="29" customWidth="1"/>
    <col min="13064" max="13305" width="9.140625" style="29"/>
    <col min="13306" max="13306" width="3.7109375" style="29" customWidth="1"/>
    <col min="13307" max="13307" width="0" style="29" hidden="1" customWidth="1"/>
    <col min="13308" max="13308" width="12.28515625" style="29" customWidth="1"/>
    <col min="13309" max="13309" width="16.5703125" style="29" customWidth="1"/>
    <col min="13310" max="13310" width="2.7109375" style="29" customWidth="1"/>
    <col min="13311" max="13311" width="6.5703125" style="29" customWidth="1"/>
    <col min="13312" max="13312" width="6.42578125" style="29" customWidth="1"/>
    <col min="13313" max="13315" width="0" style="29" hidden="1" customWidth="1"/>
    <col min="13316" max="13316" width="14.5703125" style="29" customWidth="1"/>
    <col min="13317" max="13317" width="14.140625" style="29" customWidth="1"/>
    <col min="13318" max="13318" width="15" style="29" customWidth="1"/>
    <col min="13319" max="13319" width="12.7109375" style="29" customWidth="1"/>
    <col min="13320" max="13561" width="9.140625" style="29"/>
    <col min="13562" max="13562" width="3.7109375" style="29" customWidth="1"/>
    <col min="13563" max="13563" width="0" style="29" hidden="1" customWidth="1"/>
    <col min="13564" max="13564" width="12.28515625" style="29" customWidth="1"/>
    <col min="13565" max="13565" width="16.5703125" style="29" customWidth="1"/>
    <col min="13566" max="13566" width="2.7109375" style="29" customWidth="1"/>
    <col min="13567" max="13567" width="6.5703125" style="29" customWidth="1"/>
    <col min="13568" max="13568" width="6.42578125" style="29" customWidth="1"/>
    <col min="13569" max="13571" width="0" style="29" hidden="1" customWidth="1"/>
    <col min="13572" max="13572" width="14.5703125" style="29" customWidth="1"/>
    <col min="13573" max="13573" width="14.140625" style="29" customWidth="1"/>
    <col min="13574" max="13574" width="15" style="29" customWidth="1"/>
    <col min="13575" max="13575" width="12.7109375" style="29" customWidth="1"/>
    <col min="13576" max="13817" width="9.140625" style="29"/>
    <col min="13818" max="13818" width="3.7109375" style="29" customWidth="1"/>
    <col min="13819" max="13819" width="0" style="29" hidden="1" customWidth="1"/>
    <col min="13820" max="13820" width="12.28515625" style="29" customWidth="1"/>
    <col min="13821" max="13821" width="16.5703125" style="29" customWidth="1"/>
    <col min="13822" max="13822" width="2.7109375" style="29" customWidth="1"/>
    <col min="13823" max="13823" width="6.5703125" style="29" customWidth="1"/>
    <col min="13824" max="13824" width="6.42578125" style="29" customWidth="1"/>
    <col min="13825" max="13827" width="0" style="29" hidden="1" customWidth="1"/>
    <col min="13828" max="13828" width="14.5703125" style="29" customWidth="1"/>
    <col min="13829" max="13829" width="14.140625" style="29" customWidth="1"/>
    <col min="13830" max="13830" width="15" style="29" customWidth="1"/>
    <col min="13831" max="13831" width="12.7109375" style="29" customWidth="1"/>
    <col min="13832" max="14073" width="9.140625" style="29"/>
    <col min="14074" max="14074" width="3.7109375" style="29" customWidth="1"/>
    <col min="14075" max="14075" width="0" style="29" hidden="1" customWidth="1"/>
    <col min="14076" max="14076" width="12.28515625" style="29" customWidth="1"/>
    <col min="14077" max="14077" width="16.5703125" style="29" customWidth="1"/>
    <col min="14078" max="14078" width="2.7109375" style="29" customWidth="1"/>
    <col min="14079" max="14079" width="6.5703125" style="29" customWidth="1"/>
    <col min="14080" max="14080" width="6.42578125" style="29" customWidth="1"/>
    <col min="14081" max="14083" width="0" style="29" hidden="1" customWidth="1"/>
    <col min="14084" max="14084" width="14.5703125" style="29" customWidth="1"/>
    <col min="14085" max="14085" width="14.140625" style="29" customWidth="1"/>
    <col min="14086" max="14086" width="15" style="29" customWidth="1"/>
    <col min="14087" max="14087" width="12.7109375" style="29" customWidth="1"/>
    <col min="14088" max="14329" width="9.140625" style="29"/>
    <col min="14330" max="14330" width="3.7109375" style="29" customWidth="1"/>
    <col min="14331" max="14331" width="0" style="29" hidden="1" customWidth="1"/>
    <col min="14332" max="14332" width="12.28515625" style="29" customWidth="1"/>
    <col min="14333" max="14333" width="16.5703125" style="29" customWidth="1"/>
    <col min="14334" max="14334" width="2.7109375" style="29" customWidth="1"/>
    <col min="14335" max="14335" width="6.5703125" style="29" customWidth="1"/>
    <col min="14336" max="14336" width="6.42578125" style="29" customWidth="1"/>
    <col min="14337" max="14339" width="0" style="29" hidden="1" customWidth="1"/>
    <col min="14340" max="14340" width="14.5703125" style="29" customWidth="1"/>
    <col min="14341" max="14341" width="14.140625" style="29" customWidth="1"/>
    <col min="14342" max="14342" width="15" style="29" customWidth="1"/>
    <col min="14343" max="14343" width="12.7109375" style="29" customWidth="1"/>
    <col min="14344" max="14585" width="9.140625" style="29"/>
    <col min="14586" max="14586" width="3.7109375" style="29" customWidth="1"/>
    <col min="14587" max="14587" width="0" style="29" hidden="1" customWidth="1"/>
    <col min="14588" max="14588" width="12.28515625" style="29" customWidth="1"/>
    <col min="14589" max="14589" width="16.5703125" style="29" customWidth="1"/>
    <col min="14590" max="14590" width="2.7109375" style="29" customWidth="1"/>
    <col min="14591" max="14591" width="6.5703125" style="29" customWidth="1"/>
    <col min="14592" max="14592" width="6.42578125" style="29" customWidth="1"/>
    <col min="14593" max="14595" width="0" style="29" hidden="1" customWidth="1"/>
    <col min="14596" max="14596" width="14.5703125" style="29" customWidth="1"/>
    <col min="14597" max="14597" width="14.140625" style="29" customWidth="1"/>
    <col min="14598" max="14598" width="15" style="29" customWidth="1"/>
    <col min="14599" max="14599" width="12.7109375" style="29" customWidth="1"/>
    <col min="14600" max="14841" width="9.140625" style="29"/>
    <col min="14842" max="14842" width="3.7109375" style="29" customWidth="1"/>
    <col min="14843" max="14843" width="0" style="29" hidden="1" customWidth="1"/>
    <col min="14844" max="14844" width="12.28515625" style="29" customWidth="1"/>
    <col min="14845" max="14845" width="16.5703125" style="29" customWidth="1"/>
    <col min="14846" max="14846" width="2.7109375" style="29" customWidth="1"/>
    <col min="14847" max="14847" width="6.5703125" style="29" customWidth="1"/>
    <col min="14848" max="14848" width="6.42578125" style="29" customWidth="1"/>
    <col min="14849" max="14851" width="0" style="29" hidden="1" customWidth="1"/>
    <col min="14852" max="14852" width="14.5703125" style="29" customWidth="1"/>
    <col min="14853" max="14853" width="14.140625" style="29" customWidth="1"/>
    <col min="14854" max="14854" width="15" style="29" customWidth="1"/>
    <col min="14855" max="14855" width="12.7109375" style="29" customWidth="1"/>
    <col min="14856" max="15097" width="9.140625" style="29"/>
    <col min="15098" max="15098" width="3.7109375" style="29" customWidth="1"/>
    <col min="15099" max="15099" width="0" style="29" hidden="1" customWidth="1"/>
    <col min="15100" max="15100" width="12.28515625" style="29" customWidth="1"/>
    <col min="15101" max="15101" width="16.5703125" style="29" customWidth="1"/>
    <col min="15102" max="15102" width="2.7109375" style="29" customWidth="1"/>
    <col min="15103" max="15103" width="6.5703125" style="29" customWidth="1"/>
    <col min="15104" max="15104" width="6.42578125" style="29" customWidth="1"/>
    <col min="15105" max="15107" width="0" style="29" hidden="1" customWidth="1"/>
    <col min="15108" max="15108" width="14.5703125" style="29" customWidth="1"/>
    <col min="15109" max="15109" width="14.140625" style="29" customWidth="1"/>
    <col min="15110" max="15110" width="15" style="29" customWidth="1"/>
    <col min="15111" max="15111" width="12.7109375" style="29" customWidth="1"/>
    <col min="15112" max="15353" width="9.140625" style="29"/>
    <col min="15354" max="15354" width="3.7109375" style="29" customWidth="1"/>
    <col min="15355" max="15355" width="0" style="29" hidden="1" customWidth="1"/>
    <col min="15356" max="15356" width="12.28515625" style="29" customWidth="1"/>
    <col min="15357" max="15357" width="16.5703125" style="29" customWidth="1"/>
    <col min="15358" max="15358" width="2.7109375" style="29" customWidth="1"/>
    <col min="15359" max="15359" width="6.5703125" style="29" customWidth="1"/>
    <col min="15360" max="15360" width="6.42578125" style="29" customWidth="1"/>
    <col min="15361" max="15363" width="0" style="29" hidden="1" customWidth="1"/>
    <col min="15364" max="15364" width="14.5703125" style="29" customWidth="1"/>
    <col min="15365" max="15365" width="14.140625" style="29" customWidth="1"/>
    <col min="15366" max="15366" width="15" style="29" customWidth="1"/>
    <col min="15367" max="15367" width="12.7109375" style="29" customWidth="1"/>
    <col min="15368" max="15609" width="9.140625" style="29"/>
    <col min="15610" max="15610" width="3.7109375" style="29" customWidth="1"/>
    <col min="15611" max="15611" width="0" style="29" hidden="1" customWidth="1"/>
    <col min="15612" max="15612" width="12.28515625" style="29" customWidth="1"/>
    <col min="15613" max="15613" width="16.5703125" style="29" customWidth="1"/>
    <col min="15614" max="15614" width="2.7109375" style="29" customWidth="1"/>
    <col min="15615" max="15615" width="6.5703125" style="29" customWidth="1"/>
    <col min="15616" max="15616" width="6.42578125" style="29" customWidth="1"/>
    <col min="15617" max="15619" width="0" style="29" hidden="1" customWidth="1"/>
    <col min="15620" max="15620" width="14.5703125" style="29" customWidth="1"/>
    <col min="15621" max="15621" width="14.140625" style="29" customWidth="1"/>
    <col min="15622" max="15622" width="15" style="29" customWidth="1"/>
    <col min="15623" max="15623" width="12.7109375" style="29" customWidth="1"/>
    <col min="15624" max="15865" width="9.140625" style="29"/>
    <col min="15866" max="15866" width="3.7109375" style="29" customWidth="1"/>
    <col min="15867" max="15867" width="0" style="29" hidden="1" customWidth="1"/>
    <col min="15868" max="15868" width="12.28515625" style="29" customWidth="1"/>
    <col min="15869" max="15869" width="16.5703125" style="29" customWidth="1"/>
    <col min="15870" max="15870" width="2.7109375" style="29" customWidth="1"/>
    <col min="15871" max="15871" width="6.5703125" style="29" customWidth="1"/>
    <col min="15872" max="15872" width="6.42578125" style="29" customWidth="1"/>
    <col min="15873" max="15875" width="0" style="29" hidden="1" customWidth="1"/>
    <col min="15876" max="15876" width="14.5703125" style="29" customWidth="1"/>
    <col min="15877" max="15877" width="14.140625" style="29" customWidth="1"/>
    <col min="15878" max="15878" width="15" style="29" customWidth="1"/>
    <col min="15879" max="15879" width="12.7109375" style="29" customWidth="1"/>
    <col min="15880" max="16121" width="9.140625" style="29"/>
    <col min="16122" max="16122" width="3.7109375" style="29" customWidth="1"/>
    <col min="16123" max="16123" width="0" style="29" hidden="1" customWidth="1"/>
    <col min="16124" max="16124" width="12.28515625" style="29" customWidth="1"/>
    <col min="16125" max="16125" width="16.5703125" style="29" customWidth="1"/>
    <col min="16126" max="16126" width="2.7109375" style="29" customWidth="1"/>
    <col min="16127" max="16127" width="6.5703125" style="29" customWidth="1"/>
    <col min="16128" max="16128" width="6.42578125" style="29" customWidth="1"/>
    <col min="16129" max="16131" width="0" style="29" hidden="1" customWidth="1"/>
    <col min="16132" max="16132" width="14.5703125" style="29" customWidth="1"/>
    <col min="16133" max="16133" width="14.140625" style="29" customWidth="1"/>
    <col min="16134" max="16134" width="15" style="29" customWidth="1"/>
    <col min="16135" max="16135" width="12.7109375" style="29" customWidth="1"/>
    <col min="16136" max="16384" width="9.140625" style="29"/>
  </cols>
  <sheetData>
    <row r="1" spans="1:15" ht="14.25" customHeight="1" x14ac:dyDescent="0.2">
      <c r="A1" s="240" t="s">
        <v>1036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5" ht="14.25" customHeight="1" x14ac:dyDescent="0.2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5" ht="14.25" customHeight="1" x14ac:dyDescent="0.2">
      <c r="A3" s="291" t="s">
        <v>1014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5" spans="1:15" ht="15.75" x14ac:dyDescent="0.25">
      <c r="A5" s="292" t="s">
        <v>1015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</row>
    <row r="6" spans="1:15" ht="15.75" x14ac:dyDescent="0.25">
      <c r="A6" s="292" t="s">
        <v>1076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</row>
    <row r="8" spans="1:15" ht="15.2" customHeight="1" x14ac:dyDescent="0.25">
      <c r="A8" s="293" t="s">
        <v>1016</v>
      </c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</row>
    <row r="9" spans="1:15" ht="11.25" customHeight="1" x14ac:dyDescent="0.25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</row>
    <row r="10" spans="1:15" ht="46.15" customHeight="1" x14ac:dyDescent="0.2">
      <c r="A10" s="320" t="s">
        <v>1017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</row>
    <row r="11" spans="1:15" x14ac:dyDescent="0.2">
      <c r="A11" s="321" t="s">
        <v>1018</v>
      </c>
      <c r="B11" s="139"/>
      <c r="C11" s="322" t="s">
        <v>1019</v>
      </c>
      <c r="D11" s="322"/>
      <c r="E11" s="322"/>
      <c r="F11" s="322"/>
      <c r="G11" s="322"/>
      <c r="H11" s="322"/>
      <c r="I11" s="322"/>
      <c r="J11" s="322"/>
      <c r="K11" s="321" t="s">
        <v>1044</v>
      </c>
      <c r="L11" s="321" t="s">
        <v>1020</v>
      </c>
      <c r="M11" s="321" t="s">
        <v>1077</v>
      </c>
      <c r="N11" s="321" t="s">
        <v>1020</v>
      </c>
    </row>
    <row r="12" spans="1:15" ht="90.2" customHeight="1" x14ac:dyDescent="0.2">
      <c r="A12" s="321"/>
      <c r="B12" s="139"/>
      <c r="C12" s="322"/>
      <c r="D12" s="322"/>
      <c r="E12" s="322"/>
      <c r="F12" s="322"/>
      <c r="G12" s="322"/>
      <c r="H12" s="322"/>
      <c r="I12" s="322"/>
      <c r="J12" s="322"/>
      <c r="K12" s="321"/>
      <c r="L12" s="321"/>
      <c r="M12" s="321"/>
      <c r="N12" s="321"/>
    </row>
    <row r="13" spans="1:15" ht="51.75" customHeight="1" x14ac:dyDescent="0.2">
      <c r="A13" s="140" t="s">
        <v>1021</v>
      </c>
      <c r="B13" s="141"/>
      <c r="C13" s="323" t="s">
        <v>1022</v>
      </c>
      <c r="D13" s="323"/>
      <c r="E13" s="323"/>
      <c r="F13" s="323"/>
      <c r="G13" s="323"/>
      <c r="H13" s="323"/>
      <c r="I13" s="323"/>
      <c r="J13" s="323"/>
      <c r="K13" s="142">
        <v>1100000</v>
      </c>
      <c r="L13" s="140" t="s">
        <v>1039</v>
      </c>
      <c r="M13" s="142">
        <v>1000000</v>
      </c>
      <c r="N13" s="140" t="s">
        <v>1078</v>
      </c>
      <c r="O13" s="118"/>
    </row>
    <row r="14" spans="1:15" ht="30" customHeight="1" x14ac:dyDescent="0.2">
      <c r="A14" s="141"/>
      <c r="B14" s="141"/>
      <c r="C14" s="324" t="s">
        <v>1040</v>
      </c>
      <c r="D14" s="324"/>
      <c r="E14" s="324"/>
      <c r="F14" s="324"/>
      <c r="G14" s="324"/>
      <c r="H14" s="324"/>
      <c r="I14" s="324"/>
      <c r="J14" s="324"/>
      <c r="K14" s="143">
        <f>K13</f>
        <v>1100000</v>
      </c>
      <c r="L14" s="141"/>
      <c r="M14" s="143">
        <f>M13</f>
        <v>1000000</v>
      </c>
      <c r="N14" s="141"/>
    </row>
    <row r="15" spans="1:15" ht="25.9" customHeight="1" x14ac:dyDescent="0.2">
      <c r="C15" s="126"/>
      <c r="D15" s="126"/>
      <c r="E15" s="126"/>
      <c r="F15" s="126"/>
      <c r="G15" s="126"/>
      <c r="H15" s="126"/>
      <c r="I15" s="126"/>
      <c r="J15" s="127"/>
      <c r="K15" s="128"/>
      <c r="L15" s="128"/>
    </row>
    <row r="16" spans="1:15" ht="15" x14ac:dyDescent="0.25">
      <c r="A16" s="293" t="s">
        <v>1023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</row>
    <row r="17" spans="1:15" ht="12.95" customHeight="1" x14ac:dyDescent="0.2">
      <c r="A17" s="321" t="s">
        <v>1018</v>
      </c>
      <c r="B17" s="144" t="s">
        <v>1019</v>
      </c>
      <c r="C17" s="321" t="s">
        <v>1019</v>
      </c>
      <c r="D17" s="321"/>
      <c r="E17" s="321"/>
      <c r="F17" s="321"/>
      <c r="G17" s="321"/>
      <c r="H17" s="321"/>
      <c r="I17" s="321"/>
      <c r="J17" s="321"/>
      <c r="K17" s="321" t="s">
        <v>1042</v>
      </c>
      <c r="L17" s="321"/>
      <c r="M17" s="321" t="s">
        <v>1079</v>
      </c>
      <c r="N17" s="321"/>
    </row>
    <row r="18" spans="1:15" ht="57.2" customHeight="1" x14ac:dyDescent="0.2">
      <c r="A18" s="321"/>
      <c r="B18" s="144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</row>
    <row r="19" spans="1:15" ht="56.25" customHeight="1" x14ac:dyDescent="0.2">
      <c r="A19" s="140">
        <v>1</v>
      </c>
      <c r="B19" s="145" t="s">
        <v>1043</v>
      </c>
      <c r="C19" s="323" t="s">
        <v>1022</v>
      </c>
      <c r="D19" s="323"/>
      <c r="E19" s="323"/>
      <c r="F19" s="323"/>
      <c r="G19" s="323"/>
      <c r="H19" s="323"/>
      <c r="I19" s="323"/>
      <c r="J19" s="323"/>
      <c r="K19" s="326">
        <v>1654000</v>
      </c>
      <c r="L19" s="326"/>
      <c r="M19" s="326">
        <v>1374250</v>
      </c>
      <c r="N19" s="326"/>
      <c r="O19" s="118"/>
    </row>
    <row r="20" spans="1:15" ht="56.25" customHeight="1" x14ac:dyDescent="0.2">
      <c r="A20" s="140">
        <v>2</v>
      </c>
      <c r="B20" s="145"/>
      <c r="C20" s="327" t="s">
        <v>1024</v>
      </c>
      <c r="D20" s="328"/>
      <c r="E20" s="328"/>
      <c r="F20" s="328"/>
      <c r="G20" s="329"/>
      <c r="H20" s="145"/>
      <c r="I20" s="145"/>
      <c r="J20" s="145"/>
      <c r="K20" s="330">
        <v>74250</v>
      </c>
      <c r="L20" s="331"/>
      <c r="M20" s="330">
        <v>76500</v>
      </c>
      <c r="N20" s="331"/>
      <c r="O20" s="118"/>
    </row>
    <row r="21" spans="1:15" ht="44.25" customHeight="1" x14ac:dyDescent="0.2">
      <c r="A21" s="141"/>
      <c r="B21" s="146" t="s">
        <v>74</v>
      </c>
      <c r="C21" s="322" t="s">
        <v>1025</v>
      </c>
      <c r="D21" s="322"/>
      <c r="E21" s="322"/>
      <c r="F21" s="322"/>
      <c r="G21" s="322"/>
      <c r="H21" s="322"/>
      <c r="I21" s="322"/>
      <c r="J21" s="322"/>
      <c r="K21" s="325">
        <f>SUM(K19:L20)</f>
        <v>1728250</v>
      </c>
      <c r="L21" s="325"/>
      <c r="M21" s="325">
        <f>SUM(M19:N20)</f>
        <v>1450750</v>
      </c>
      <c r="N21" s="325"/>
    </row>
  </sheetData>
  <mergeCells count="29">
    <mergeCell ref="C21:J21"/>
    <mergeCell ref="K21:L21"/>
    <mergeCell ref="M21:N21"/>
    <mergeCell ref="M17:N18"/>
    <mergeCell ref="C19:J19"/>
    <mergeCell ref="K19:L19"/>
    <mergeCell ref="M19:N19"/>
    <mergeCell ref="C20:G20"/>
    <mergeCell ref="K20:L20"/>
    <mergeCell ref="M20:N20"/>
    <mergeCell ref="C13:J13"/>
    <mergeCell ref="C14:J14"/>
    <mergeCell ref="A16:L16"/>
    <mergeCell ref="A17:A18"/>
    <mergeCell ref="C17:J18"/>
    <mergeCell ref="K17:L18"/>
    <mergeCell ref="A10:N10"/>
    <mergeCell ref="A11:A12"/>
    <mergeCell ref="C11:J12"/>
    <mergeCell ref="K11:K12"/>
    <mergeCell ref="L11:L12"/>
    <mergeCell ref="M11:M12"/>
    <mergeCell ref="N11:N12"/>
    <mergeCell ref="A8:N8"/>
    <mergeCell ref="A1:N1"/>
    <mergeCell ref="A2:N2"/>
    <mergeCell ref="A3:N3"/>
    <mergeCell ref="A5:N5"/>
    <mergeCell ref="A6:N6"/>
  </mergeCells>
  <pageMargins left="0.78740157480314965" right="0.39370078740157483" top="0.78740157480314965" bottom="0.78740157480314965" header="0" footer="0"/>
  <pageSetup paperSize="9" scale="85" firstPageNumber="17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Доходы</vt:lpstr>
      <vt:lpstr>Ведомственная 2024-2026</vt:lpstr>
      <vt:lpstr>Субвенции 2024</vt:lpstr>
      <vt:lpstr>Субвенции 2025-2026</vt:lpstr>
      <vt:lpstr>Источники 2024</vt:lpstr>
      <vt:lpstr>Источники 2025-2026</vt:lpstr>
      <vt:lpstr>Функциональная 2024-2026</vt:lpstr>
      <vt:lpstr>Целевые 2024-2026</vt:lpstr>
      <vt:lpstr>Заимствования 2024</vt:lpstr>
      <vt:lpstr>Заимствования 2025-2026</vt:lpstr>
      <vt:lpstr>'Субвенции 2024'!Заголовки_для_печати</vt:lpstr>
      <vt:lpstr>'Субвенции 2025-2026'!Заголовки_для_печати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</dc:creator>
  <cp:lastModifiedBy>Герасименко</cp:lastModifiedBy>
  <cp:lastPrinted>2023-11-13T14:22:28Z</cp:lastPrinted>
  <dcterms:created xsi:type="dcterms:W3CDTF">2021-10-28T08:58:26Z</dcterms:created>
  <dcterms:modified xsi:type="dcterms:W3CDTF">2023-11-14T09:08:45Z</dcterms:modified>
</cp:coreProperties>
</file>